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835"/>
  </bookViews>
  <sheets>
    <sheet name="サービス種類別給付費の計画値と実績値の比較（令和３年度）" sheetId="9" r:id="rId1"/>
  </sheets>
  <definedNames>
    <definedName name="_xlnm.Print_Area" localSheetId="0">'サービス種類別給付費の計画値と実績値の比較（令和３年度）'!$A$1:$R$51</definedName>
  </definedNames>
  <calcPr calcId="162913"/>
</workbook>
</file>

<file path=xl/calcChain.xml><?xml version="1.0" encoding="utf-8"?>
<calcChain xmlns="http://schemas.openxmlformats.org/spreadsheetml/2006/main">
  <c r="R7" i="9" l="1"/>
  <c r="R8" i="9"/>
  <c r="R9" i="9"/>
  <c r="R10" i="9"/>
  <c r="R11" i="9"/>
  <c r="R12" i="9"/>
  <c r="R13" i="9"/>
  <c r="R14" i="9"/>
  <c r="R15" i="9"/>
  <c r="R16" i="9"/>
  <c r="R18" i="9"/>
  <c r="R19" i="9"/>
  <c r="R20" i="9"/>
  <c r="R23" i="9"/>
  <c r="R24" i="9"/>
  <c r="R25" i="9"/>
  <c r="R26" i="9"/>
  <c r="R27" i="9"/>
  <c r="R28" i="9"/>
  <c r="R30" i="9"/>
  <c r="R33" i="9"/>
  <c r="R34" i="9"/>
  <c r="R35" i="9"/>
  <c r="R36" i="9"/>
  <c r="R38" i="9"/>
  <c r="R42" i="9"/>
  <c r="R43" i="9"/>
  <c r="R44" i="9"/>
  <c r="R45" i="9"/>
  <c r="R47" i="9"/>
  <c r="R48" i="9"/>
  <c r="R5" i="9"/>
  <c r="M46" i="9"/>
  <c r="J5" i="9" l="1"/>
  <c r="J7" i="9"/>
  <c r="J8" i="9"/>
  <c r="J9" i="9"/>
  <c r="J10" i="9"/>
  <c r="J11" i="9"/>
  <c r="J12" i="9"/>
  <c r="J13" i="9"/>
  <c r="J14" i="9"/>
  <c r="J15" i="9"/>
  <c r="N21" i="9" l="1"/>
  <c r="N22" i="9"/>
  <c r="N29" i="9"/>
  <c r="N32" i="9"/>
  <c r="N39" i="9"/>
  <c r="N40" i="9"/>
  <c r="N41" i="9"/>
  <c r="J45" i="9" l="1"/>
  <c r="N37" i="9" l="1"/>
  <c r="M45" i="9"/>
  <c r="N45" i="9" s="1"/>
  <c r="J33" i="9"/>
  <c r="Q49" i="9" l="1"/>
  <c r="P49" i="9"/>
  <c r="O49" i="9"/>
  <c r="L49" i="9"/>
  <c r="R49" i="9" s="1"/>
  <c r="K49" i="9"/>
  <c r="I49" i="9"/>
  <c r="H49" i="9"/>
  <c r="M48" i="9"/>
  <c r="J48" i="9"/>
  <c r="M47" i="9"/>
  <c r="J47" i="9"/>
  <c r="M44" i="9"/>
  <c r="J44" i="9"/>
  <c r="M43" i="9"/>
  <c r="J43" i="9"/>
  <c r="M42" i="9"/>
  <c r="J42" i="9"/>
  <c r="M38" i="9"/>
  <c r="J38" i="9"/>
  <c r="M36" i="9"/>
  <c r="J36" i="9"/>
  <c r="M35" i="9"/>
  <c r="J35" i="9"/>
  <c r="M34" i="9"/>
  <c r="J34" i="9"/>
  <c r="M33" i="9"/>
  <c r="N33" i="9" s="1"/>
  <c r="J31" i="9"/>
  <c r="M30" i="9"/>
  <c r="J30" i="9"/>
  <c r="M28" i="9"/>
  <c r="J28" i="9"/>
  <c r="M27" i="9"/>
  <c r="J27" i="9"/>
  <c r="M26" i="9"/>
  <c r="J26" i="9"/>
  <c r="M25" i="9"/>
  <c r="J25" i="9"/>
  <c r="M24" i="9"/>
  <c r="J24" i="9"/>
  <c r="M23" i="9"/>
  <c r="J23" i="9"/>
  <c r="M20" i="9"/>
  <c r="J20" i="9"/>
  <c r="M19" i="9"/>
  <c r="J19" i="9"/>
  <c r="M18" i="9"/>
  <c r="J18" i="9"/>
  <c r="M17" i="9"/>
  <c r="M16" i="9"/>
  <c r="J16" i="9"/>
  <c r="M15" i="9"/>
  <c r="M14" i="9"/>
  <c r="M13" i="9"/>
  <c r="M12" i="9"/>
  <c r="M11" i="9"/>
  <c r="M10" i="9"/>
  <c r="M9" i="9"/>
  <c r="M8" i="9"/>
  <c r="M7" i="9"/>
  <c r="N6" i="9"/>
  <c r="M5" i="9"/>
  <c r="N35" i="9" l="1"/>
  <c r="N43" i="9"/>
  <c r="N10" i="9"/>
  <c r="N26" i="9"/>
  <c r="N18" i="9"/>
  <c r="N11" i="9"/>
  <c r="N25" i="9"/>
  <c r="N17" i="9"/>
  <c r="N46" i="9"/>
  <c r="N44" i="9"/>
  <c r="N38" i="9"/>
  <c r="N36" i="9"/>
  <c r="N31" i="9"/>
  <c r="N14" i="9"/>
  <c r="N7" i="9"/>
  <c r="N5" i="9"/>
  <c r="N9" i="9"/>
  <c r="N13" i="9"/>
  <c r="N16" i="9"/>
  <c r="N20" i="9"/>
  <c r="N24" i="9"/>
  <c r="N28" i="9"/>
  <c r="N30" i="9"/>
  <c r="N8" i="9"/>
  <c r="N12" i="9"/>
  <c r="N15" i="9"/>
  <c r="N19" i="9"/>
  <c r="N23" i="9"/>
  <c r="N27" i="9"/>
  <c r="N34" i="9"/>
  <c r="N42" i="9"/>
  <c r="N48" i="9"/>
  <c r="N47" i="9"/>
  <c r="J49" i="9"/>
  <c r="M49" i="9"/>
  <c r="N49" i="9" l="1"/>
</calcChain>
</file>

<file path=xl/sharedStrings.xml><?xml version="1.0" encoding="utf-8"?>
<sst xmlns="http://schemas.openxmlformats.org/spreadsheetml/2006/main" count="88" uniqueCount="45">
  <si>
    <t>短期入所生活介護</t>
  </si>
  <si>
    <t>短期入所療養介護（老健）</t>
  </si>
  <si>
    <t>訪問入浴介護</t>
  </si>
  <si>
    <t>訪問看護</t>
  </si>
  <si>
    <t>訪問リハビリテーション</t>
  </si>
  <si>
    <t>訪問介護</t>
    <phoneticPr fontId="5"/>
  </si>
  <si>
    <t>通所介護</t>
    <phoneticPr fontId="5"/>
  </si>
  <si>
    <t>通所リハビリテーション</t>
    <phoneticPr fontId="5"/>
  </si>
  <si>
    <t>要介護</t>
    <phoneticPr fontId="5"/>
  </si>
  <si>
    <t>要支援</t>
    <phoneticPr fontId="5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</si>
  <si>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5"/>
  </si>
  <si>
    <t>福祉用具貸与</t>
    <rPh sb="0" eb="2">
      <t>フクシ</t>
    </rPh>
    <rPh sb="2" eb="4">
      <t>ヨウグ</t>
    </rPh>
    <rPh sb="4" eb="6">
      <t>タイヨ</t>
    </rPh>
    <phoneticPr fontId="5"/>
  </si>
  <si>
    <t>特定福祉用具購入費</t>
    <rPh sb="0" eb="2">
      <t>トクテイ</t>
    </rPh>
    <rPh sb="2" eb="4">
      <t>フクシ</t>
    </rPh>
    <rPh sb="4" eb="6">
      <t>ヨウグ</t>
    </rPh>
    <rPh sb="6" eb="8">
      <t>コウニュウ</t>
    </rPh>
    <rPh sb="8" eb="9">
      <t>ヒ</t>
    </rPh>
    <phoneticPr fontId="5"/>
  </si>
  <si>
    <t>住宅改修費</t>
    <rPh sb="0" eb="2">
      <t>ジュウタク</t>
    </rPh>
    <rPh sb="2" eb="4">
      <t>カイシュウ</t>
    </rPh>
    <rPh sb="4" eb="5">
      <t>ヒ</t>
    </rPh>
    <phoneticPr fontId="5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</si>
  <si>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5"/>
  </si>
  <si>
    <t>定期巡回・随時対応型訪問介護看護</t>
    <phoneticPr fontId="5"/>
  </si>
  <si>
    <t>夜間対応型訪問介護</t>
    <phoneticPr fontId="5"/>
  </si>
  <si>
    <t>認知症対応型通所介護</t>
    <phoneticPr fontId="5"/>
  </si>
  <si>
    <t>小規模多機能型居宅介護</t>
    <phoneticPr fontId="5"/>
  </si>
  <si>
    <t>看護小規模多機能型居宅介護</t>
    <phoneticPr fontId="5"/>
  </si>
  <si>
    <t>介護予防支援・居宅介護支援</t>
    <phoneticPr fontId="5"/>
  </si>
  <si>
    <t>地域密着型通所介護</t>
    <phoneticPr fontId="5"/>
  </si>
  <si>
    <t>介護老人福祉施設</t>
    <phoneticPr fontId="5"/>
  </si>
  <si>
    <t>介護老人保健施設</t>
    <phoneticPr fontId="5"/>
  </si>
  <si>
    <t>介護医療院</t>
    <rPh sb="0" eb="2">
      <t>カイゴ</t>
    </rPh>
    <rPh sb="2" eb="4">
      <t>イリョウ</t>
    </rPh>
    <rPh sb="4" eb="5">
      <t>イン</t>
    </rPh>
    <phoneticPr fontId="5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</si>
  <si>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5"/>
  </si>
  <si>
    <t>短期入所療養介護（病院等）</t>
    <phoneticPr fontId="5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</si>
  <si>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5"/>
  </si>
  <si>
    <t>地域密着型特定施設入居者生活介護</t>
    <phoneticPr fontId="5"/>
  </si>
  <si>
    <t>地域密着型介護老人福祉施設入所者生活介護</t>
    <phoneticPr fontId="5"/>
  </si>
  <si>
    <t>受給者（人）</t>
    <rPh sb="0" eb="2">
      <t>ジュキュウ</t>
    </rPh>
    <rPh sb="2" eb="3">
      <t>シャ</t>
    </rPh>
    <rPh sb="4" eb="5">
      <t>ニン</t>
    </rPh>
    <phoneticPr fontId="5"/>
  </si>
  <si>
    <t>受給者一人あたり給付費（円）</t>
    <rPh sb="12" eb="13">
      <t>エン</t>
    </rPh>
    <phoneticPr fontId="5"/>
  </si>
  <si>
    <t>受給者一人あたり給付費（円）</t>
    <rPh sb="0" eb="3">
      <t>ジュキュウシャ</t>
    </rPh>
    <rPh sb="3" eb="5">
      <t>ヒトリ</t>
    </rPh>
    <rPh sb="8" eb="10">
      <t>キュウフ</t>
    </rPh>
    <rPh sb="10" eb="11">
      <t>ヒ</t>
    </rPh>
    <rPh sb="12" eb="13">
      <t>エン</t>
    </rPh>
    <phoneticPr fontId="5"/>
  </si>
  <si>
    <t>給付費　（円）　　　　　A</t>
    <rPh sb="0" eb="2">
      <t>キュウフ</t>
    </rPh>
    <rPh sb="2" eb="3">
      <t>ヒ</t>
    </rPh>
    <rPh sb="5" eb="6">
      <t>エン</t>
    </rPh>
    <phoneticPr fontId="5"/>
  </si>
  <si>
    <t>給付費　（円）　　　　　B</t>
    <rPh sb="0" eb="2">
      <t>キュウフ</t>
    </rPh>
    <rPh sb="2" eb="3">
      <t>ヒ</t>
    </rPh>
    <rPh sb="5" eb="6">
      <t>エン</t>
    </rPh>
    <phoneticPr fontId="5"/>
  </si>
  <si>
    <t>合               計</t>
    <rPh sb="0" eb="1">
      <t>ゴウ</t>
    </rPh>
    <rPh sb="16" eb="17">
      <t>ケイ</t>
    </rPh>
    <phoneticPr fontId="5"/>
  </si>
  <si>
    <t>介護（予防）サービス給付費の目標値</t>
    <rPh sb="0" eb="2">
      <t>カイゴ</t>
    </rPh>
    <rPh sb="3" eb="5">
      <t>ヨボウ</t>
    </rPh>
    <rPh sb="10" eb="12">
      <t>キュウフ</t>
    </rPh>
    <rPh sb="12" eb="13">
      <t>ヒ</t>
    </rPh>
    <rPh sb="14" eb="17">
      <t>モクヒョウチ</t>
    </rPh>
    <phoneticPr fontId="5"/>
  </si>
  <si>
    <t>給付費の  達成率</t>
    <rPh sb="0" eb="2">
      <t>キュウフ</t>
    </rPh>
    <rPh sb="2" eb="3">
      <t>ヒ</t>
    </rPh>
    <rPh sb="6" eb="9">
      <t>タッセイリツ</t>
    </rPh>
    <phoneticPr fontId="5"/>
  </si>
  <si>
    <t>受給者一人あたり給付費の比較（円）</t>
    <rPh sb="0" eb="3">
      <t>ジュキュウシャ</t>
    </rPh>
    <rPh sb="3" eb="5">
      <t>ヒトリ</t>
    </rPh>
    <rPh sb="8" eb="10">
      <t>キュウフ</t>
    </rPh>
    <rPh sb="10" eb="11">
      <t>ヒ</t>
    </rPh>
    <rPh sb="12" eb="14">
      <t>ヒカク</t>
    </rPh>
    <rPh sb="15" eb="16">
      <t>エン</t>
    </rPh>
    <phoneticPr fontId="5"/>
  </si>
  <si>
    <t>令和３年度計画値D　　　　　　（円）</t>
    <rPh sb="0" eb="2">
      <t>レイワ</t>
    </rPh>
    <rPh sb="3" eb="4">
      <t>ネン</t>
    </rPh>
    <rPh sb="4" eb="5">
      <t>ド</t>
    </rPh>
    <rPh sb="5" eb="7">
      <t>ケイカク</t>
    </rPh>
    <rPh sb="7" eb="8">
      <t>チ</t>
    </rPh>
    <rPh sb="16" eb="17">
      <t>エン</t>
    </rPh>
    <phoneticPr fontId="5"/>
  </si>
  <si>
    <t>令和４年度計画値　E　　　　　　（円）</t>
    <rPh sb="0" eb="2">
      <t>レイワ</t>
    </rPh>
    <rPh sb="3" eb="4">
      <t>ネン</t>
    </rPh>
    <rPh sb="4" eb="5">
      <t>ド</t>
    </rPh>
    <rPh sb="5" eb="7">
      <t>ケイカク</t>
    </rPh>
    <rPh sb="7" eb="8">
      <t>チ</t>
    </rPh>
    <rPh sb="17" eb="18">
      <t>エン</t>
    </rPh>
    <phoneticPr fontId="5"/>
  </si>
  <si>
    <t>令和５年度計画値　F　　　　　　　（円）</t>
    <rPh sb="0" eb="2">
      <t>レイワ</t>
    </rPh>
    <rPh sb="3" eb="4">
      <t>ネン</t>
    </rPh>
    <rPh sb="4" eb="5">
      <t>ド</t>
    </rPh>
    <rPh sb="5" eb="7">
      <t>ケイカク</t>
    </rPh>
    <rPh sb="7" eb="8">
      <t>チ</t>
    </rPh>
    <rPh sb="18" eb="19">
      <t>エン</t>
    </rPh>
    <phoneticPr fontId="5"/>
  </si>
  <si>
    <t>サービス種類別給付費の計画値と実績値の比較（令和３年度）</t>
    <rPh sb="4" eb="6">
      <t>シュルイ</t>
    </rPh>
    <rPh sb="6" eb="7">
      <t>ベツ</t>
    </rPh>
    <rPh sb="7" eb="9">
      <t>キュウフ</t>
    </rPh>
    <rPh sb="9" eb="10">
      <t>ヒ</t>
    </rPh>
    <rPh sb="11" eb="13">
      <t>ケイカク</t>
    </rPh>
    <rPh sb="13" eb="14">
      <t>チ</t>
    </rPh>
    <rPh sb="15" eb="17">
      <t>ジッセキ</t>
    </rPh>
    <rPh sb="17" eb="18">
      <t>チ</t>
    </rPh>
    <rPh sb="19" eb="21">
      <t>ヒカク</t>
    </rPh>
    <rPh sb="22" eb="24">
      <t>レイワ</t>
    </rPh>
    <rPh sb="25" eb="27">
      <t>ネンド</t>
    </rPh>
    <phoneticPr fontId="5"/>
  </si>
  <si>
    <t>令和３年度計画値</t>
    <rPh sb="0" eb="2">
      <t>レイワ</t>
    </rPh>
    <rPh sb="3" eb="4">
      <t>ネン</t>
    </rPh>
    <rPh sb="4" eb="5">
      <t>ド</t>
    </rPh>
    <rPh sb="5" eb="7">
      <t>ケイカク</t>
    </rPh>
    <rPh sb="7" eb="8">
      <t>チ</t>
    </rPh>
    <phoneticPr fontId="5"/>
  </si>
  <si>
    <t>令和３年度実績</t>
    <rPh sb="0" eb="2">
      <t>レイワ</t>
    </rPh>
    <rPh sb="3" eb="4">
      <t>ネン</t>
    </rPh>
    <rPh sb="4" eb="5">
      <t>ド</t>
    </rPh>
    <rPh sb="5" eb="7">
      <t>ジッセキ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</si>
</sst>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,##0.0_ "/>
    <numFmt numFmtId="181" formatCode="#,##0;&quot;△ &quot;#,##0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6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130">
    <xf numFmtId="0" fontId="0" fillId="0" borderId="0" xfId="0"/>
    <xf numFmtId="0" fontId="4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7" fillId="2" borderId="17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26" xfId="1" applyFont="1" applyFill="1" applyBorder="1" applyAlignment="1">
      <alignment horizontal="left" vertical="center"/>
    </xf>
    <xf numFmtId="0" fontId="7" fillId="2" borderId="22" xfId="1" applyFont="1" applyFill="1" applyBorder="1" applyAlignment="1">
      <alignment horizontal="left" vertical="center"/>
    </xf>
    <xf numFmtId="0" fontId="7" fillId="2" borderId="27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7" fillId="2" borderId="23" xfId="1" applyFont="1" applyFill="1" applyBorder="1" applyAlignment="1">
      <alignment horizontal="left" vertical="center"/>
    </xf>
    <xf numFmtId="0" fontId="7" fillId="2" borderId="24" xfId="1" applyFont="1" applyFill="1" applyBorder="1" applyAlignment="1">
      <alignment horizontal="left" vertical="center"/>
    </xf>
    <xf numFmtId="0" fontId="4" fillId="2" borderId="0" xfId="0" applyNumberFormat="1" applyFont="1" applyFill="1"/>
    <xf numFmtId="0" fontId="7" fillId="2" borderId="0" xfId="1" applyFont="1" applyFill="1" applyBorder="1" applyAlignment="1">
      <alignment horizontal="left" vertical="center"/>
    </xf>
    <xf numFmtId="0" fontId="7" fillId="2" borderId="17" xfId="1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29" xfId="1" applyFont="1" applyFill="1" applyBorder="1" applyAlignment="1">
      <alignment horizontal="left" vertical="center"/>
    </xf>
    <xf numFmtId="0" fontId="7" fillId="2" borderId="32" xfId="1" applyFont="1" applyFill="1" applyBorder="1" applyAlignment="1">
      <alignment vertical="center"/>
    </xf>
    <xf numFmtId="0" fontId="7" fillId="2" borderId="33" xfId="1" applyFont="1" applyFill="1" applyBorder="1" applyAlignment="1">
      <alignment vertical="center"/>
    </xf>
    <xf numFmtId="0" fontId="7" fillId="2" borderId="18" xfId="1" applyFont="1" applyFill="1" applyBorder="1" applyAlignment="1">
      <alignment horizontal="left" vertical="center"/>
    </xf>
    <xf numFmtId="0" fontId="7" fillId="2" borderId="19" xfId="1" applyFont="1" applyFill="1" applyBorder="1" applyAlignment="1">
      <alignment horizontal="left" vertical="center"/>
    </xf>
    <xf numFmtId="0" fontId="7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 vertical="top"/>
    </xf>
    <xf numFmtId="0" fontId="4" fillId="2" borderId="0" xfId="0" applyNumberFormat="1" applyFont="1" applyFill="1" applyAlignment="1">
      <alignment horizontal="center"/>
    </xf>
    <xf numFmtId="0" fontId="7" fillId="2" borderId="37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76" fontId="3" fillId="0" borderId="11" xfId="3" applyNumberFormat="1" applyBorder="1"/>
    <xf numFmtId="176" fontId="3" fillId="0" borderId="1" xfId="3" applyNumberFormat="1" applyBorder="1"/>
    <xf numFmtId="176" fontId="3" fillId="0" borderId="12" xfId="3" applyNumberFormat="1" applyBorder="1"/>
    <xf numFmtId="176" fontId="3" fillId="0" borderId="13" xfId="3" applyNumberFormat="1" applyBorder="1"/>
    <xf numFmtId="176" fontId="3" fillId="0" borderId="14" xfId="3" applyNumberFormat="1" applyBorder="1"/>
    <xf numFmtId="176" fontId="3" fillId="0" borderId="15" xfId="3" applyNumberFormat="1" applyBorder="1"/>
    <xf numFmtId="176" fontId="3" fillId="0" borderId="20" xfId="3" applyNumberFormat="1" applyBorder="1"/>
    <xf numFmtId="176" fontId="3" fillId="0" borderId="21" xfId="3" applyNumberFormat="1" applyBorder="1"/>
    <xf numFmtId="176" fontId="3" fillId="0" borderId="31" xfId="3" applyNumberFormat="1" applyBorder="1"/>
    <xf numFmtId="0" fontId="3" fillId="0" borderId="0" xfId="3"/>
    <xf numFmtId="0" fontId="7" fillId="2" borderId="36" xfId="0" applyNumberFormat="1" applyFont="1" applyFill="1" applyBorder="1" applyAlignment="1">
      <alignment horizontal="center" vertical="center" wrapText="1"/>
    </xf>
    <xf numFmtId="178" fontId="4" fillId="2" borderId="0" xfId="0" applyNumberFormat="1" applyFont="1" applyFill="1"/>
    <xf numFmtId="176" fontId="3" fillId="0" borderId="1" xfId="3" applyNumberFormat="1" applyFill="1" applyBorder="1"/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/>
    </xf>
    <xf numFmtId="0" fontId="7" fillId="2" borderId="9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3" fillId="5" borderId="1" xfId="3" applyFill="1" applyBorder="1" applyAlignment="1">
      <alignment horizontal="right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2" borderId="35" xfId="0" applyNumberFormat="1" applyFont="1" applyFill="1" applyBorder="1" applyAlignment="1">
      <alignment horizontal="center" vertical="center" wrapText="1"/>
    </xf>
    <xf numFmtId="0" fontId="3" fillId="5" borderId="38" xfId="3" applyFill="1" applyBorder="1" applyAlignment="1">
      <alignment horizontal="right" vertical="center" wrapText="1"/>
    </xf>
    <xf numFmtId="177" fontId="0" fillId="0" borderId="12" xfId="0" applyNumberFormat="1" applyFont="1" applyFill="1" applyBorder="1"/>
    <xf numFmtId="0" fontId="7" fillId="2" borderId="28" xfId="0" applyNumberFormat="1" applyFont="1" applyFill="1" applyBorder="1" applyAlignment="1">
      <alignment horizontal="center" vertical="center" wrapText="1"/>
    </xf>
    <xf numFmtId="0" fontId="7" fillId="2" borderId="31" xfId="0" applyNumberFormat="1" applyFont="1" applyFill="1" applyBorder="1" applyAlignment="1">
      <alignment horizontal="center" vertical="center" wrapText="1"/>
    </xf>
    <xf numFmtId="181" fontId="3" fillId="0" borderId="1" xfId="3" applyNumberFormat="1" applyBorder="1"/>
    <xf numFmtId="176" fontId="3" fillId="0" borderId="21" xfId="3" applyNumberFormat="1" applyFill="1" applyBorder="1"/>
    <xf numFmtId="176" fontId="3" fillId="0" borderId="14" xfId="3" applyNumberFormat="1" applyFill="1" applyBorder="1"/>
    <xf numFmtId="181" fontId="3" fillId="0" borderId="1" xfId="3" applyNumberFormat="1" applyFill="1" applyBorder="1"/>
    <xf numFmtId="181" fontId="3" fillId="0" borderId="14" xfId="3" applyNumberFormat="1" applyFill="1" applyBorder="1"/>
    <xf numFmtId="181" fontId="3" fillId="0" borderId="21" xfId="3" applyNumberFormat="1" applyFill="1" applyBorder="1"/>
    <xf numFmtId="176" fontId="3" fillId="0" borderId="11" xfId="3" applyNumberFormat="1" applyBorder="1"/>
    <xf numFmtId="176" fontId="3" fillId="0" borderId="13" xfId="3" applyNumberFormat="1" applyFill="1" applyBorder="1"/>
    <xf numFmtId="176" fontId="3" fillId="0" borderId="11" xfId="3" applyNumberFormat="1" applyFill="1" applyBorder="1"/>
    <xf numFmtId="176" fontId="3" fillId="0" borderId="20" xfId="3" applyNumberFormat="1" applyFill="1" applyBorder="1"/>
    <xf numFmtId="176" fontId="3" fillId="0" borderId="1" xfId="3" applyNumberFormat="1" applyBorder="1"/>
    <xf numFmtId="176" fontId="3" fillId="0" borderId="1" xfId="3" applyNumberFormat="1" applyFill="1" applyBorder="1"/>
    <xf numFmtId="176" fontId="3" fillId="0" borderId="14" xfId="3" applyNumberFormat="1" applyFill="1" applyBorder="1"/>
    <xf numFmtId="176" fontId="3" fillId="0" borderId="21" xfId="3" applyNumberFormat="1" applyFill="1" applyBorder="1"/>
    <xf numFmtId="0" fontId="7" fillId="0" borderId="9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176" fontId="3" fillId="0" borderId="12" xfId="3" applyNumberFormat="1" applyFill="1" applyBorder="1"/>
    <xf numFmtId="0" fontId="7" fillId="0" borderId="4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/>
    </xf>
    <xf numFmtId="177" fontId="0" fillId="6" borderId="12" xfId="0" applyNumberFormat="1" applyFont="1" applyFill="1" applyBorder="1"/>
    <xf numFmtId="176" fontId="3" fillId="6" borderId="1" xfId="3" applyNumberFormat="1" applyFill="1" applyBorder="1"/>
    <xf numFmtId="176" fontId="3" fillId="6" borderId="14" xfId="3" applyNumberFormat="1" applyFill="1" applyBorder="1"/>
    <xf numFmtId="176" fontId="3" fillId="7" borderId="1" xfId="3" applyNumberFormat="1" applyFill="1" applyBorder="1"/>
    <xf numFmtId="177" fontId="0" fillId="7" borderId="12" xfId="0" applyNumberFormat="1" applyFont="1" applyFill="1" applyBorder="1"/>
    <xf numFmtId="0" fontId="7" fillId="6" borderId="2" xfId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176" fontId="10" fillId="8" borderId="39" xfId="0" applyNumberFormat="1" applyFont="1" applyFill="1" applyBorder="1" applyAlignment="1">
      <alignment horizontal="right"/>
    </xf>
    <xf numFmtId="181" fontId="3" fillId="8" borderId="45" xfId="3" applyNumberFormat="1" applyFill="1" applyBorder="1"/>
    <xf numFmtId="176" fontId="3" fillId="8" borderId="39" xfId="3" applyNumberFormat="1" applyFill="1" applyBorder="1"/>
    <xf numFmtId="177" fontId="0" fillId="8" borderId="12" xfId="0" applyNumberFormat="1" applyFont="1" applyFill="1" applyBorder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7" fillId="2" borderId="9" xfId="1" applyFont="1" applyFill="1" applyBorder="1" applyAlignment="1">
      <alignment horizontal="left" vertical="top"/>
    </xf>
    <xf numFmtId="0" fontId="7" fillId="2" borderId="5" xfId="1" applyFont="1" applyFill="1" applyBorder="1" applyAlignment="1">
      <alignment horizontal="left" vertical="top"/>
    </xf>
    <xf numFmtId="0" fontId="7" fillId="2" borderId="6" xfId="1" applyFont="1" applyFill="1" applyBorder="1" applyAlignment="1">
      <alignment horizontal="left" vertical="top"/>
    </xf>
    <xf numFmtId="0" fontId="7" fillId="2" borderId="10" xfId="1" applyFont="1" applyFill="1" applyBorder="1" applyAlignment="1">
      <alignment horizontal="left" vertical="top"/>
    </xf>
    <xf numFmtId="0" fontId="7" fillId="2" borderId="8" xfId="1" applyFont="1" applyFill="1" applyBorder="1" applyAlignment="1">
      <alignment horizontal="left" vertical="top"/>
    </xf>
    <xf numFmtId="0" fontId="7" fillId="2" borderId="30" xfId="1" applyFont="1" applyFill="1" applyBorder="1" applyAlignment="1">
      <alignment horizontal="left" vertical="top"/>
    </xf>
    <xf numFmtId="0" fontId="7" fillId="2" borderId="9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0" fontId="7" fillId="2" borderId="6" xfId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30" xfId="1" applyFont="1" applyFill="1" applyBorder="1" applyAlignment="1">
      <alignment horizontal="left" vertical="center"/>
    </xf>
    <xf numFmtId="0" fontId="3" fillId="0" borderId="0" xfId="3" applyFill="1" applyBorder="1" applyAlignment="1">
      <alignment horizontal="center"/>
    </xf>
    <xf numFmtId="0" fontId="11" fillId="8" borderId="44" xfId="0" applyFont="1" applyFill="1" applyBorder="1" applyAlignment="1">
      <alignment horizontal="center"/>
    </xf>
    <xf numFmtId="0" fontId="11" fillId="8" borderId="39" xfId="0" applyFont="1" applyFill="1" applyBorder="1" applyAlignment="1">
      <alignment horizontal="center"/>
    </xf>
    <xf numFmtId="178" fontId="12" fillId="2" borderId="43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top"/>
    </xf>
    <xf numFmtId="0" fontId="7" fillId="0" borderId="5" xfId="1" applyFont="1" applyFill="1" applyBorder="1" applyAlignment="1">
      <alignment horizontal="left" vertical="top"/>
    </xf>
    <xf numFmtId="0" fontId="7" fillId="0" borderId="6" xfId="1" applyFont="1" applyFill="1" applyBorder="1" applyAlignment="1">
      <alignment horizontal="left" vertical="top"/>
    </xf>
    <xf numFmtId="0" fontId="7" fillId="0" borderId="10" xfId="1" applyFont="1" applyFill="1" applyBorder="1" applyAlignment="1">
      <alignment horizontal="left" vertical="top"/>
    </xf>
    <xf numFmtId="0" fontId="7" fillId="0" borderId="8" xfId="1" applyFont="1" applyFill="1" applyBorder="1" applyAlignment="1">
      <alignment horizontal="left" vertical="top"/>
    </xf>
    <xf numFmtId="0" fontId="7" fillId="0" borderId="30" xfId="1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5" borderId="40" xfId="3" applyFill="1" applyBorder="1" applyAlignment="1">
      <alignment horizontal="center"/>
    </xf>
    <xf numFmtId="0" fontId="3" fillId="5" borderId="41" xfId="3" applyFill="1" applyBorder="1" applyAlignment="1">
      <alignment horizontal="center"/>
    </xf>
    <xf numFmtId="0" fontId="3" fillId="5" borderId="42" xfId="3" applyFill="1" applyBorder="1" applyAlignment="1">
      <alignment horizontal="center"/>
    </xf>
    <xf numFmtId="0" fontId="7" fillId="2" borderId="32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8">
    <cellStyle name="20% - アクセント 1 2" xfId="6"/>
    <cellStyle name="20% - アクセント 6 2" xfId="7"/>
    <cellStyle name="桁区切り" xfId="3" builtinId="6"/>
    <cellStyle name="標準" xfId="0" builtinId="0"/>
    <cellStyle name="標準 16" xfId="2"/>
    <cellStyle name="標準 16 2" xfId="5"/>
    <cellStyle name="標準 16 3" xfId="4"/>
    <cellStyle name="標準 2 2" xfId="1"/>
  </cellStyles>
  <dxfs count="0"/>
  <tableStyles count="0" defaultTableStyle="TableStyleMedium2" defaultPivotStyle="PivotStyleMedium9"/>
  <colors>
    <mruColors>
      <color rgb="FF66FFFF"/>
      <color rgb="FF99FF66"/>
      <color rgb="FFFFCCCC"/>
      <color rgb="FFFFFF99"/>
      <color rgb="FFFFFF66"/>
      <color rgb="FFFF66CC"/>
      <color rgb="FF99FF33"/>
      <color rgb="FFFF9999"/>
      <color rgb="FFCC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0"/>
  <sheetViews>
    <sheetView tabSelected="1" view="pageBreakPreview" zoomScaleNormal="100" zoomScaleSheetLayoutView="100" workbookViewId="0">
      <selection activeCell="H15" sqref="H15"/>
    </sheetView>
  </sheetViews>
  <sheetFormatPr defaultRowHeight="13.5" x14ac:dyDescent="0.15"/>
  <cols>
    <col min="1" max="1" width="7.125" style="1" customWidth="1"/>
    <col min="2" max="2" width="2.75" style="1" customWidth="1"/>
    <col min="3" max="4" width="6.625" style="1" customWidth="1"/>
    <col min="5" max="5" width="2.5" style="1" customWidth="1"/>
    <col min="6" max="6" width="18.75" style="1" customWidth="1"/>
    <col min="7" max="7" width="9.375" style="16" customWidth="1"/>
    <col min="8" max="8" width="7" style="25" customWidth="1"/>
    <col min="9" max="9" width="15.75" style="25" customWidth="1"/>
    <col min="10" max="10" width="13" style="25" customWidth="1"/>
    <col min="11" max="11" width="6.875" style="25" customWidth="1"/>
    <col min="12" max="12" width="15.75" style="25" customWidth="1"/>
    <col min="13" max="13" width="13" style="25" customWidth="1"/>
    <col min="14" max="14" width="13" style="1" customWidth="1"/>
    <col min="15" max="17" width="17.625" style="42" customWidth="1"/>
    <col min="18" max="18" width="9" style="44" customWidth="1"/>
    <col min="19" max="16384" width="9" style="1"/>
  </cols>
  <sheetData>
    <row r="1" spans="1:18" ht="29.25" customHeight="1" x14ac:dyDescent="0.45">
      <c r="A1" s="3" t="s">
        <v>42</v>
      </c>
      <c r="B1" s="2"/>
      <c r="C1" s="2"/>
      <c r="D1" s="2"/>
      <c r="E1" s="2"/>
      <c r="F1" s="2"/>
      <c r="G1" s="17"/>
      <c r="H1" s="23"/>
      <c r="I1" s="23"/>
      <c r="J1" s="23"/>
      <c r="K1" s="47"/>
      <c r="L1" s="47"/>
      <c r="M1" s="47"/>
    </row>
    <row r="2" spans="1:18" ht="12" customHeight="1" thickBot="1" x14ac:dyDescent="0.5">
      <c r="A2" s="3"/>
      <c r="B2" s="2"/>
      <c r="C2" s="2"/>
      <c r="D2" s="2"/>
      <c r="E2" s="2"/>
      <c r="F2" s="2"/>
      <c r="G2" s="17"/>
      <c r="H2" s="23"/>
      <c r="I2" s="23"/>
      <c r="J2" s="23"/>
      <c r="K2" s="47"/>
      <c r="L2" s="47"/>
      <c r="M2" s="47"/>
      <c r="O2" s="111"/>
      <c r="P2" s="111"/>
      <c r="Q2" s="111"/>
    </row>
    <row r="3" spans="1:18" ht="17.25" customHeight="1" thickBot="1" x14ac:dyDescent="0.4">
      <c r="A3" s="2"/>
      <c r="B3" s="19"/>
      <c r="C3" s="20"/>
      <c r="D3" s="20"/>
      <c r="E3" s="20"/>
      <c r="F3" s="20"/>
      <c r="G3" s="31"/>
      <c r="H3" s="127" t="s">
        <v>43</v>
      </c>
      <c r="I3" s="128"/>
      <c r="J3" s="128"/>
      <c r="K3" s="127" t="s">
        <v>44</v>
      </c>
      <c r="L3" s="128"/>
      <c r="M3" s="129"/>
      <c r="N3" s="122" t="s">
        <v>38</v>
      </c>
      <c r="O3" s="124" t="s">
        <v>36</v>
      </c>
      <c r="P3" s="125"/>
      <c r="Q3" s="126"/>
      <c r="R3" s="114" t="s">
        <v>37</v>
      </c>
    </row>
    <row r="4" spans="1:18" ht="51" customHeight="1" thickTop="1" thickBot="1" x14ac:dyDescent="0.4">
      <c r="A4" s="2"/>
      <c r="B4" s="4"/>
      <c r="C4" s="5"/>
      <c r="D4" s="5"/>
      <c r="E4" s="5"/>
      <c r="F4" s="5"/>
      <c r="G4" s="32"/>
      <c r="H4" s="54" t="s">
        <v>30</v>
      </c>
      <c r="I4" s="43" t="s">
        <v>33</v>
      </c>
      <c r="J4" s="57" t="s">
        <v>31</v>
      </c>
      <c r="K4" s="53" t="s">
        <v>30</v>
      </c>
      <c r="L4" s="46" t="s">
        <v>34</v>
      </c>
      <c r="M4" s="58" t="s">
        <v>32</v>
      </c>
      <c r="N4" s="123"/>
      <c r="O4" s="52" t="s">
        <v>39</v>
      </c>
      <c r="P4" s="55" t="s">
        <v>40</v>
      </c>
      <c r="Q4" s="55" t="s">
        <v>41</v>
      </c>
      <c r="R4" s="115"/>
    </row>
    <row r="5" spans="1:18" ht="17.25" thickTop="1" x14ac:dyDescent="0.35">
      <c r="A5" s="2"/>
      <c r="B5" s="6" t="s">
        <v>5</v>
      </c>
      <c r="C5" s="7"/>
      <c r="D5" s="7"/>
      <c r="E5" s="7"/>
      <c r="F5" s="7"/>
      <c r="G5" s="26" t="s">
        <v>8</v>
      </c>
      <c r="H5" s="65">
        <v>290</v>
      </c>
      <c r="I5" s="69">
        <v>185541000</v>
      </c>
      <c r="J5" s="35">
        <f>I5/H5</f>
        <v>639796.55172413797</v>
      </c>
      <c r="K5" s="33">
        <v>322</v>
      </c>
      <c r="L5" s="34">
        <v>193198820</v>
      </c>
      <c r="M5" s="35">
        <f>L5/K5</f>
        <v>599996.33540372667</v>
      </c>
      <c r="N5" s="59">
        <f t="shared" ref="N5:N49" si="0">M5-J5</f>
        <v>-39800.216320411302</v>
      </c>
      <c r="O5" s="34">
        <v>185541000</v>
      </c>
      <c r="P5" s="45">
        <v>201348000</v>
      </c>
      <c r="Q5" s="34">
        <v>205271000</v>
      </c>
      <c r="R5" s="56">
        <f>L5/O5</f>
        <v>1.0412729261996001</v>
      </c>
    </row>
    <row r="6" spans="1:18" ht="16.5" x14ac:dyDescent="0.35">
      <c r="A6" s="2"/>
      <c r="B6" s="48" t="s">
        <v>2</v>
      </c>
      <c r="C6" s="49"/>
      <c r="D6" s="49"/>
      <c r="E6" s="49"/>
      <c r="F6" s="49"/>
      <c r="G6" s="27" t="s">
        <v>9</v>
      </c>
      <c r="H6" s="65">
        <v>0</v>
      </c>
      <c r="I6" s="70">
        <v>0</v>
      </c>
      <c r="J6" s="35">
        <v>0</v>
      </c>
      <c r="K6" s="33">
        <v>0</v>
      </c>
      <c r="L6" s="34">
        <v>0</v>
      </c>
      <c r="M6" s="35">
        <v>0</v>
      </c>
      <c r="N6" s="59">
        <f t="shared" si="0"/>
        <v>0</v>
      </c>
      <c r="O6" s="45">
        <v>0</v>
      </c>
      <c r="P6" s="45">
        <v>0</v>
      </c>
      <c r="Q6" s="45">
        <v>0</v>
      </c>
      <c r="R6" s="56">
        <v>0</v>
      </c>
    </row>
    <row r="7" spans="1:18" ht="16.5" x14ac:dyDescent="0.35">
      <c r="A7" s="2"/>
      <c r="B7" s="50"/>
      <c r="C7" s="51"/>
      <c r="D7" s="51"/>
      <c r="E7" s="51"/>
      <c r="F7" s="51"/>
      <c r="G7" s="27" t="s">
        <v>8</v>
      </c>
      <c r="H7" s="65">
        <v>36</v>
      </c>
      <c r="I7" s="69">
        <v>20818000</v>
      </c>
      <c r="J7" s="35">
        <f t="shared" ref="J7:J20" si="1">I7/H7</f>
        <v>578277.77777777775</v>
      </c>
      <c r="K7" s="33">
        <v>34</v>
      </c>
      <c r="L7" s="34">
        <v>20572137</v>
      </c>
      <c r="M7" s="35">
        <f t="shared" ref="M7:M48" si="2">L7/K7</f>
        <v>605062.8529411765</v>
      </c>
      <c r="N7" s="59">
        <f t="shared" si="0"/>
        <v>26785.075163398753</v>
      </c>
      <c r="O7" s="34">
        <v>20818000</v>
      </c>
      <c r="P7" s="34">
        <v>20296000</v>
      </c>
      <c r="Q7" s="34">
        <v>21436000</v>
      </c>
      <c r="R7" s="56">
        <f t="shared" ref="R7:R49" si="3">L7/O7</f>
        <v>0.98818988375444328</v>
      </c>
    </row>
    <row r="8" spans="1:18" ht="16.5" x14ac:dyDescent="0.35">
      <c r="A8" s="2"/>
      <c r="B8" s="48" t="s">
        <v>3</v>
      </c>
      <c r="C8" s="49"/>
      <c r="D8" s="49"/>
      <c r="E8" s="49"/>
      <c r="F8" s="49"/>
      <c r="G8" s="27" t="s">
        <v>9</v>
      </c>
      <c r="H8" s="67">
        <v>20</v>
      </c>
      <c r="I8" s="70">
        <v>6986000</v>
      </c>
      <c r="J8" s="35">
        <f t="shared" si="1"/>
        <v>349300</v>
      </c>
      <c r="K8" s="33">
        <v>21</v>
      </c>
      <c r="L8" s="34">
        <v>7522733</v>
      </c>
      <c r="M8" s="35">
        <f t="shared" si="2"/>
        <v>358225.38095238095</v>
      </c>
      <c r="N8" s="62">
        <f t="shared" si="0"/>
        <v>8925.3809523809468</v>
      </c>
      <c r="O8" s="45">
        <v>6986000</v>
      </c>
      <c r="P8" s="45">
        <v>6990000</v>
      </c>
      <c r="Q8" s="45">
        <v>7337000</v>
      </c>
      <c r="R8" s="56">
        <f t="shared" si="3"/>
        <v>1.0768298024620671</v>
      </c>
    </row>
    <row r="9" spans="1:18" ht="16.5" x14ac:dyDescent="0.35">
      <c r="A9" s="2"/>
      <c r="B9" s="50"/>
      <c r="C9" s="51"/>
      <c r="D9" s="51"/>
      <c r="E9" s="51"/>
      <c r="F9" s="51"/>
      <c r="G9" s="27" t="s">
        <v>8</v>
      </c>
      <c r="H9" s="67">
        <v>152</v>
      </c>
      <c r="I9" s="70">
        <v>68045000</v>
      </c>
      <c r="J9" s="35">
        <f t="shared" si="1"/>
        <v>447664.4736842105</v>
      </c>
      <c r="K9" s="33">
        <v>163</v>
      </c>
      <c r="L9" s="34">
        <v>67404599</v>
      </c>
      <c r="M9" s="35">
        <f t="shared" si="2"/>
        <v>413525.14723926381</v>
      </c>
      <c r="N9" s="62">
        <f t="shared" si="0"/>
        <v>-34139.326444946695</v>
      </c>
      <c r="O9" s="45">
        <v>68045000</v>
      </c>
      <c r="P9" s="45">
        <v>68446000</v>
      </c>
      <c r="Q9" s="45">
        <v>68479000</v>
      </c>
      <c r="R9" s="56">
        <f t="shared" si="3"/>
        <v>0.99058856638988901</v>
      </c>
    </row>
    <row r="10" spans="1:18" ht="16.5" x14ac:dyDescent="0.35">
      <c r="A10" s="2"/>
      <c r="B10" s="73" t="s">
        <v>4</v>
      </c>
      <c r="C10" s="74"/>
      <c r="D10" s="74"/>
      <c r="E10" s="74"/>
      <c r="F10" s="74"/>
      <c r="G10" s="90" t="s">
        <v>9</v>
      </c>
      <c r="H10" s="67">
        <v>6</v>
      </c>
      <c r="I10" s="86">
        <v>2043000</v>
      </c>
      <c r="J10" s="35">
        <f t="shared" si="1"/>
        <v>340500</v>
      </c>
      <c r="K10" s="33">
        <v>4</v>
      </c>
      <c r="L10" s="86">
        <v>1209861</v>
      </c>
      <c r="M10" s="35">
        <f t="shared" si="2"/>
        <v>302465.25</v>
      </c>
      <c r="N10" s="62">
        <f t="shared" si="0"/>
        <v>-38034.75</v>
      </c>
      <c r="O10" s="70">
        <v>2043000</v>
      </c>
      <c r="P10" s="45">
        <v>2044000</v>
      </c>
      <c r="Q10" s="45">
        <v>2044000</v>
      </c>
      <c r="R10" s="85">
        <f t="shared" si="3"/>
        <v>0.59219823788546255</v>
      </c>
    </row>
    <row r="11" spans="1:18" ht="16.5" x14ac:dyDescent="0.35">
      <c r="A11" s="2"/>
      <c r="B11" s="76"/>
      <c r="C11" s="77"/>
      <c r="D11" s="77"/>
      <c r="E11" s="77"/>
      <c r="F11" s="77"/>
      <c r="G11" s="75" t="s">
        <v>8</v>
      </c>
      <c r="H11" s="67">
        <v>28</v>
      </c>
      <c r="I11" s="70">
        <v>12012000</v>
      </c>
      <c r="J11" s="35">
        <f t="shared" si="1"/>
        <v>429000</v>
      </c>
      <c r="K11" s="33">
        <v>33</v>
      </c>
      <c r="L11" s="70">
        <v>14256464</v>
      </c>
      <c r="M11" s="35">
        <f t="shared" si="2"/>
        <v>432014.06060606061</v>
      </c>
      <c r="N11" s="62">
        <f t="shared" si="0"/>
        <v>3014.0606060606078</v>
      </c>
      <c r="O11" s="70">
        <v>12012000</v>
      </c>
      <c r="P11" s="45">
        <v>12019000</v>
      </c>
      <c r="Q11" s="45">
        <v>12019000</v>
      </c>
      <c r="R11" s="56">
        <f t="shared" si="3"/>
        <v>1.1868518148518148</v>
      </c>
    </row>
    <row r="12" spans="1:18" ht="16.5" x14ac:dyDescent="0.35">
      <c r="A12" s="2"/>
      <c r="B12" s="116" t="s">
        <v>10</v>
      </c>
      <c r="C12" s="117"/>
      <c r="D12" s="117"/>
      <c r="E12" s="117"/>
      <c r="F12" s="118"/>
      <c r="G12" s="75" t="s">
        <v>9</v>
      </c>
      <c r="H12" s="67">
        <v>5</v>
      </c>
      <c r="I12" s="70">
        <v>552000</v>
      </c>
      <c r="J12" s="35">
        <f t="shared" si="1"/>
        <v>110400</v>
      </c>
      <c r="K12" s="33">
        <v>7</v>
      </c>
      <c r="L12" s="34">
        <v>509108</v>
      </c>
      <c r="M12" s="35">
        <f t="shared" si="2"/>
        <v>72729.71428571429</v>
      </c>
      <c r="N12" s="62">
        <f t="shared" si="0"/>
        <v>-37670.28571428571</v>
      </c>
      <c r="O12" s="70">
        <v>552000</v>
      </c>
      <c r="P12" s="45">
        <v>552000</v>
      </c>
      <c r="Q12" s="45">
        <v>552000</v>
      </c>
      <c r="R12" s="56">
        <f t="shared" si="3"/>
        <v>0.92229710144927535</v>
      </c>
    </row>
    <row r="13" spans="1:18" ht="16.5" x14ac:dyDescent="0.35">
      <c r="A13" s="2"/>
      <c r="B13" s="119"/>
      <c r="C13" s="120"/>
      <c r="D13" s="120"/>
      <c r="E13" s="120"/>
      <c r="F13" s="121"/>
      <c r="G13" s="92" t="s">
        <v>8</v>
      </c>
      <c r="H13" s="67">
        <v>50</v>
      </c>
      <c r="I13" s="88">
        <v>4865000</v>
      </c>
      <c r="J13" s="35">
        <f t="shared" si="1"/>
        <v>97300</v>
      </c>
      <c r="K13" s="33">
        <v>84</v>
      </c>
      <c r="L13" s="88">
        <v>8123810</v>
      </c>
      <c r="M13" s="35">
        <f t="shared" si="2"/>
        <v>96712.023809523816</v>
      </c>
      <c r="N13" s="62">
        <f t="shared" si="0"/>
        <v>-587.97619047618355</v>
      </c>
      <c r="O13" s="70">
        <v>4865000</v>
      </c>
      <c r="P13" s="45">
        <v>4965000</v>
      </c>
      <c r="Q13" s="45">
        <v>5047000</v>
      </c>
      <c r="R13" s="89">
        <f t="shared" si="3"/>
        <v>1.6698478931140801</v>
      </c>
    </row>
    <row r="14" spans="1:18" ht="16.5" x14ac:dyDescent="0.35">
      <c r="A14" s="2"/>
      <c r="B14" s="50" t="s">
        <v>6</v>
      </c>
      <c r="C14" s="51"/>
      <c r="D14" s="51"/>
      <c r="E14" s="51"/>
      <c r="F14" s="51"/>
      <c r="G14" s="92" t="s">
        <v>8</v>
      </c>
      <c r="H14" s="67">
        <v>329</v>
      </c>
      <c r="I14" s="88">
        <v>343881000</v>
      </c>
      <c r="J14" s="35">
        <f t="shared" si="1"/>
        <v>1045231.0030395137</v>
      </c>
      <c r="K14" s="33">
        <v>369</v>
      </c>
      <c r="L14" s="88">
        <v>421626043</v>
      </c>
      <c r="M14" s="35">
        <f t="shared" si="2"/>
        <v>1142618.0027100272</v>
      </c>
      <c r="N14" s="62">
        <f t="shared" si="0"/>
        <v>97386.99967051344</v>
      </c>
      <c r="O14" s="45">
        <v>343881000</v>
      </c>
      <c r="P14" s="45">
        <v>348268000</v>
      </c>
      <c r="Q14" s="45">
        <v>353544000</v>
      </c>
      <c r="R14" s="89">
        <f t="shared" si="3"/>
        <v>1.2260812403127825</v>
      </c>
    </row>
    <row r="15" spans="1:18" ht="16.5" x14ac:dyDescent="0.35">
      <c r="A15" s="2"/>
      <c r="B15" s="105" t="s">
        <v>7</v>
      </c>
      <c r="C15" s="106"/>
      <c r="D15" s="106"/>
      <c r="E15" s="106"/>
      <c r="F15" s="107"/>
      <c r="G15" s="27" t="s">
        <v>9</v>
      </c>
      <c r="H15" s="67">
        <v>28</v>
      </c>
      <c r="I15" s="70">
        <v>13305000</v>
      </c>
      <c r="J15" s="35">
        <f t="shared" si="1"/>
        <v>475178.57142857142</v>
      </c>
      <c r="K15" s="33">
        <v>33</v>
      </c>
      <c r="L15" s="34">
        <v>15282692</v>
      </c>
      <c r="M15" s="35">
        <f t="shared" si="2"/>
        <v>463111.87878787878</v>
      </c>
      <c r="N15" s="62">
        <f t="shared" si="0"/>
        <v>-12066.692640692636</v>
      </c>
      <c r="O15" s="45">
        <v>13305000</v>
      </c>
      <c r="P15" s="45">
        <v>13803000</v>
      </c>
      <c r="Q15" s="45">
        <v>14295000</v>
      </c>
      <c r="R15" s="56">
        <f t="shared" si="3"/>
        <v>1.1486427658774896</v>
      </c>
    </row>
    <row r="16" spans="1:18" ht="16.5" x14ac:dyDescent="0.35">
      <c r="A16" s="2"/>
      <c r="B16" s="108"/>
      <c r="C16" s="109"/>
      <c r="D16" s="109"/>
      <c r="E16" s="109"/>
      <c r="F16" s="110"/>
      <c r="G16" s="28" t="s">
        <v>8</v>
      </c>
      <c r="H16" s="67">
        <v>149</v>
      </c>
      <c r="I16" s="70">
        <v>143926000</v>
      </c>
      <c r="J16" s="35">
        <f t="shared" si="1"/>
        <v>965946.30872483226</v>
      </c>
      <c r="K16" s="33">
        <v>144</v>
      </c>
      <c r="L16" s="34">
        <v>145355899</v>
      </c>
      <c r="M16" s="35">
        <f t="shared" si="2"/>
        <v>1009415.9652777778</v>
      </c>
      <c r="N16" s="62">
        <f t="shared" si="0"/>
        <v>43469.656552945497</v>
      </c>
      <c r="O16" s="45">
        <v>143926000</v>
      </c>
      <c r="P16" s="45">
        <v>148234000</v>
      </c>
      <c r="Q16" s="45">
        <v>147999000</v>
      </c>
      <c r="R16" s="56">
        <f t="shared" si="3"/>
        <v>1.0099349596320331</v>
      </c>
    </row>
    <row r="17" spans="1:18" ht="16.5" x14ac:dyDescent="0.35">
      <c r="A17" s="2"/>
      <c r="B17" s="48" t="s">
        <v>0</v>
      </c>
      <c r="C17" s="49"/>
      <c r="D17" s="49"/>
      <c r="E17" s="49"/>
      <c r="F17" s="49"/>
      <c r="G17" s="27" t="s">
        <v>9</v>
      </c>
      <c r="H17" s="67">
        <v>0</v>
      </c>
      <c r="I17" s="70">
        <v>0</v>
      </c>
      <c r="J17" s="35">
        <v>0</v>
      </c>
      <c r="K17" s="33">
        <v>1</v>
      </c>
      <c r="L17" s="34">
        <v>228302</v>
      </c>
      <c r="M17" s="35">
        <f t="shared" si="2"/>
        <v>228302</v>
      </c>
      <c r="N17" s="62">
        <f t="shared" si="0"/>
        <v>228302</v>
      </c>
      <c r="O17" s="45">
        <v>0</v>
      </c>
      <c r="P17" s="45">
        <v>0</v>
      </c>
      <c r="Q17" s="45">
        <v>0</v>
      </c>
      <c r="R17" s="56">
        <v>0</v>
      </c>
    </row>
    <row r="18" spans="1:18" ht="16.5" x14ac:dyDescent="0.35">
      <c r="A18" s="2"/>
      <c r="B18" s="50"/>
      <c r="C18" s="51"/>
      <c r="D18" s="51"/>
      <c r="E18" s="51"/>
      <c r="F18" s="51"/>
      <c r="G18" s="27" t="s">
        <v>8</v>
      </c>
      <c r="H18" s="67">
        <v>52</v>
      </c>
      <c r="I18" s="70">
        <v>55736000</v>
      </c>
      <c r="J18" s="35">
        <f t="shared" si="1"/>
        <v>1071846.1538461538</v>
      </c>
      <c r="K18" s="33">
        <v>60</v>
      </c>
      <c r="L18" s="70">
        <v>65709266</v>
      </c>
      <c r="M18" s="35">
        <f t="shared" si="2"/>
        <v>1095154.4333333333</v>
      </c>
      <c r="N18" s="62">
        <f t="shared" si="0"/>
        <v>23308.279487179592</v>
      </c>
      <c r="O18" s="45">
        <v>55736000</v>
      </c>
      <c r="P18" s="45">
        <v>55767000</v>
      </c>
      <c r="Q18" s="45">
        <v>55767000</v>
      </c>
      <c r="R18" s="56">
        <f t="shared" si="3"/>
        <v>1.178937598679489</v>
      </c>
    </row>
    <row r="19" spans="1:18" ht="16.5" x14ac:dyDescent="0.35">
      <c r="A19" s="2"/>
      <c r="B19" s="73" t="s">
        <v>1</v>
      </c>
      <c r="C19" s="74"/>
      <c r="D19" s="74"/>
      <c r="E19" s="74"/>
      <c r="F19" s="74"/>
      <c r="G19" s="92" t="s">
        <v>9</v>
      </c>
      <c r="H19" s="67">
        <v>1</v>
      </c>
      <c r="I19" s="88">
        <v>529000</v>
      </c>
      <c r="J19" s="78">
        <f t="shared" si="1"/>
        <v>529000</v>
      </c>
      <c r="K19" s="67">
        <v>2</v>
      </c>
      <c r="L19" s="88">
        <v>1109529</v>
      </c>
      <c r="M19" s="78">
        <f t="shared" si="2"/>
        <v>554764.5</v>
      </c>
      <c r="N19" s="62">
        <f t="shared" si="0"/>
        <v>25764.5</v>
      </c>
      <c r="O19" s="70">
        <v>529000</v>
      </c>
      <c r="P19" s="70">
        <v>529000</v>
      </c>
      <c r="Q19" s="70">
        <v>529000</v>
      </c>
      <c r="R19" s="89">
        <f t="shared" si="3"/>
        <v>2.0974083175803404</v>
      </c>
    </row>
    <row r="20" spans="1:18" ht="16.5" x14ac:dyDescent="0.35">
      <c r="A20" s="2"/>
      <c r="B20" s="76"/>
      <c r="C20" s="77"/>
      <c r="D20" s="77"/>
      <c r="E20" s="77"/>
      <c r="F20" s="77"/>
      <c r="G20" s="75" t="s">
        <v>8</v>
      </c>
      <c r="H20" s="67">
        <v>34</v>
      </c>
      <c r="I20" s="70">
        <v>33608000</v>
      </c>
      <c r="J20" s="35">
        <f t="shared" si="1"/>
        <v>988470.5882352941</v>
      </c>
      <c r="K20" s="33">
        <v>31</v>
      </c>
      <c r="L20" s="34">
        <v>34137542</v>
      </c>
      <c r="M20" s="35">
        <f t="shared" si="2"/>
        <v>1101211.0322580645</v>
      </c>
      <c r="N20" s="62">
        <f t="shared" si="0"/>
        <v>112740.44402277039</v>
      </c>
      <c r="O20" s="45">
        <v>33608000</v>
      </c>
      <c r="P20" s="45">
        <v>35128000</v>
      </c>
      <c r="Q20" s="45">
        <v>36328000</v>
      </c>
      <c r="R20" s="56">
        <f t="shared" si="3"/>
        <v>1.0157564270411807</v>
      </c>
    </row>
    <row r="21" spans="1:18" ht="16.5" x14ac:dyDescent="0.35">
      <c r="A21" s="2"/>
      <c r="B21" s="73" t="s">
        <v>26</v>
      </c>
      <c r="C21" s="74"/>
      <c r="D21" s="74"/>
      <c r="E21" s="74"/>
      <c r="F21" s="74"/>
      <c r="G21" s="75" t="s">
        <v>9</v>
      </c>
      <c r="H21" s="67">
        <v>0</v>
      </c>
      <c r="I21" s="70">
        <v>0</v>
      </c>
      <c r="J21" s="35">
        <v>0</v>
      </c>
      <c r="K21" s="33">
        <v>0</v>
      </c>
      <c r="L21" s="34">
        <v>0</v>
      </c>
      <c r="M21" s="35">
        <v>0</v>
      </c>
      <c r="N21" s="62">
        <f t="shared" si="0"/>
        <v>0</v>
      </c>
      <c r="O21" s="45">
        <v>0</v>
      </c>
      <c r="P21" s="45">
        <v>0</v>
      </c>
      <c r="Q21" s="45">
        <v>0</v>
      </c>
      <c r="R21" s="56">
        <v>0</v>
      </c>
    </row>
    <row r="22" spans="1:18" ht="16.5" x14ac:dyDescent="0.35">
      <c r="A22" s="2"/>
      <c r="B22" s="76"/>
      <c r="C22" s="77"/>
      <c r="D22" s="77"/>
      <c r="E22" s="77"/>
      <c r="F22" s="77"/>
      <c r="G22" s="75" t="s">
        <v>8</v>
      </c>
      <c r="H22" s="67">
        <v>0</v>
      </c>
      <c r="I22" s="70">
        <v>0</v>
      </c>
      <c r="J22" s="35">
        <v>0</v>
      </c>
      <c r="K22" s="33">
        <v>0</v>
      </c>
      <c r="L22" s="34">
        <v>0</v>
      </c>
      <c r="M22" s="35">
        <v>0</v>
      </c>
      <c r="N22" s="62">
        <f t="shared" si="0"/>
        <v>0</v>
      </c>
      <c r="O22" s="45">
        <v>0</v>
      </c>
      <c r="P22" s="45">
        <v>0</v>
      </c>
      <c r="Q22" s="45">
        <v>0</v>
      </c>
      <c r="R22" s="56">
        <v>0</v>
      </c>
    </row>
    <row r="23" spans="1:18" ht="16.5" x14ac:dyDescent="0.35">
      <c r="A23" s="2"/>
      <c r="B23" s="116" t="s">
        <v>11</v>
      </c>
      <c r="C23" s="117"/>
      <c r="D23" s="117"/>
      <c r="E23" s="117"/>
      <c r="F23" s="118"/>
      <c r="G23" s="79" t="s">
        <v>9</v>
      </c>
      <c r="H23" s="67">
        <v>174</v>
      </c>
      <c r="I23" s="70">
        <v>12295000</v>
      </c>
      <c r="J23" s="35">
        <f t="shared" ref="J23:J28" si="4">I23/H23</f>
        <v>70660.919540229879</v>
      </c>
      <c r="K23" s="33">
        <v>192</v>
      </c>
      <c r="L23" s="34">
        <v>13492484</v>
      </c>
      <c r="M23" s="35">
        <f t="shared" si="2"/>
        <v>70273.354166666672</v>
      </c>
      <c r="N23" s="62">
        <f t="shared" si="0"/>
        <v>-387.56537356320769</v>
      </c>
      <c r="O23" s="45">
        <v>12295000</v>
      </c>
      <c r="P23" s="45">
        <v>12428000</v>
      </c>
      <c r="Q23" s="45">
        <v>12649000</v>
      </c>
      <c r="R23" s="56">
        <f t="shared" si="3"/>
        <v>1.0973960146400976</v>
      </c>
    </row>
    <row r="24" spans="1:18" ht="16.5" x14ac:dyDescent="0.35">
      <c r="A24" s="2"/>
      <c r="B24" s="119"/>
      <c r="C24" s="120"/>
      <c r="D24" s="120"/>
      <c r="E24" s="120"/>
      <c r="F24" s="121"/>
      <c r="G24" s="75" t="s">
        <v>8</v>
      </c>
      <c r="H24" s="67">
        <v>623</v>
      </c>
      <c r="I24" s="70">
        <v>98131000</v>
      </c>
      <c r="J24" s="35">
        <f t="shared" si="4"/>
        <v>157513.64365971109</v>
      </c>
      <c r="K24" s="33">
        <v>677</v>
      </c>
      <c r="L24" s="34">
        <v>106715824</v>
      </c>
      <c r="M24" s="35">
        <f t="shared" si="2"/>
        <v>157630.46381093058</v>
      </c>
      <c r="N24" s="62">
        <f t="shared" si="0"/>
        <v>116.82015121949371</v>
      </c>
      <c r="O24" s="45">
        <v>98131000</v>
      </c>
      <c r="P24" s="45">
        <v>99187000</v>
      </c>
      <c r="Q24" s="45">
        <v>100242000</v>
      </c>
      <c r="R24" s="56">
        <f t="shared" si="3"/>
        <v>1.0874833029317952</v>
      </c>
    </row>
    <row r="25" spans="1:18" ht="16.5" x14ac:dyDescent="0.35">
      <c r="A25" s="2"/>
      <c r="B25" s="80" t="s">
        <v>12</v>
      </c>
      <c r="C25" s="81"/>
      <c r="D25" s="81"/>
      <c r="E25" s="81"/>
      <c r="F25" s="81"/>
      <c r="G25" s="82" t="s">
        <v>9</v>
      </c>
      <c r="H25" s="67">
        <v>4</v>
      </c>
      <c r="I25" s="70">
        <v>1471000</v>
      </c>
      <c r="J25" s="35">
        <f t="shared" si="4"/>
        <v>367750</v>
      </c>
      <c r="K25" s="33">
        <v>4</v>
      </c>
      <c r="L25" s="34">
        <v>1418211</v>
      </c>
      <c r="M25" s="35">
        <f t="shared" si="2"/>
        <v>354552.75</v>
      </c>
      <c r="N25" s="62">
        <f t="shared" si="0"/>
        <v>-13197.25</v>
      </c>
      <c r="O25" s="45">
        <v>1471000</v>
      </c>
      <c r="P25" s="45">
        <v>1471000</v>
      </c>
      <c r="Q25" s="45">
        <v>1471000</v>
      </c>
      <c r="R25" s="56">
        <f t="shared" si="3"/>
        <v>0.96411352821210061</v>
      </c>
    </row>
    <row r="26" spans="1:18" ht="16.5" x14ac:dyDescent="0.35">
      <c r="A26" s="2"/>
      <c r="B26" s="76"/>
      <c r="C26" s="77"/>
      <c r="D26" s="77"/>
      <c r="E26" s="77"/>
      <c r="F26" s="77"/>
      <c r="G26" s="75" t="s">
        <v>8</v>
      </c>
      <c r="H26" s="67">
        <v>13</v>
      </c>
      <c r="I26" s="70">
        <v>5377000</v>
      </c>
      <c r="J26" s="35">
        <f t="shared" si="4"/>
        <v>413615.38461538462</v>
      </c>
      <c r="K26" s="33">
        <v>12</v>
      </c>
      <c r="L26" s="34">
        <v>5008514</v>
      </c>
      <c r="M26" s="35">
        <f t="shared" si="2"/>
        <v>417376.16666666669</v>
      </c>
      <c r="N26" s="62">
        <f t="shared" si="0"/>
        <v>3760.7820512820617</v>
      </c>
      <c r="O26" s="45">
        <v>5377000</v>
      </c>
      <c r="P26" s="45">
        <v>5377000</v>
      </c>
      <c r="Q26" s="45">
        <v>5377000</v>
      </c>
      <c r="R26" s="56">
        <f t="shared" si="3"/>
        <v>0.93146996466431098</v>
      </c>
    </row>
    <row r="27" spans="1:18" ht="16.5" x14ac:dyDescent="0.35">
      <c r="A27" s="2"/>
      <c r="B27" s="73" t="s">
        <v>13</v>
      </c>
      <c r="C27" s="74"/>
      <c r="D27" s="74"/>
      <c r="E27" s="74"/>
      <c r="F27" s="74"/>
      <c r="G27" s="75" t="s">
        <v>9</v>
      </c>
      <c r="H27" s="67">
        <v>4</v>
      </c>
      <c r="I27" s="70">
        <v>4690000</v>
      </c>
      <c r="J27" s="35">
        <f t="shared" si="4"/>
        <v>1172500</v>
      </c>
      <c r="K27" s="33">
        <v>4</v>
      </c>
      <c r="L27" s="34">
        <v>4170188</v>
      </c>
      <c r="M27" s="35">
        <f t="shared" si="2"/>
        <v>1042547</v>
      </c>
      <c r="N27" s="62">
        <f t="shared" si="0"/>
        <v>-129953</v>
      </c>
      <c r="O27" s="45">
        <v>4690000</v>
      </c>
      <c r="P27" s="45">
        <v>4690000</v>
      </c>
      <c r="Q27" s="45">
        <v>4690000</v>
      </c>
      <c r="R27" s="56">
        <f t="shared" si="3"/>
        <v>0.88916588486140724</v>
      </c>
    </row>
    <row r="28" spans="1:18" ht="16.5" x14ac:dyDescent="0.35">
      <c r="A28" s="2"/>
      <c r="B28" s="76"/>
      <c r="C28" s="77"/>
      <c r="D28" s="77"/>
      <c r="E28" s="77"/>
      <c r="F28" s="77"/>
      <c r="G28" s="92" t="s">
        <v>8</v>
      </c>
      <c r="H28" s="67">
        <v>7</v>
      </c>
      <c r="I28" s="88">
        <v>7102000</v>
      </c>
      <c r="J28" s="35">
        <f t="shared" si="4"/>
        <v>1014571.4285714285</v>
      </c>
      <c r="K28" s="33">
        <v>7</v>
      </c>
      <c r="L28" s="88">
        <v>8543108</v>
      </c>
      <c r="M28" s="35">
        <f t="shared" si="2"/>
        <v>1220444</v>
      </c>
      <c r="N28" s="62">
        <f t="shared" si="0"/>
        <v>205872.57142857148</v>
      </c>
      <c r="O28" s="70">
        <v>7102000</v>
      </c>
      <c r="P28" s="70">
        <v>7102000</v>
      </c>
      <c r="Q28" s="70">
        <v>7102000</v>
      </c>
      <c r="R28" s="89">
        <f t="shared" si="3"/>
        <v>1.2029157983666572</v>
      </c>
    </row>
    <row r="29" spans="1:18" ht="16.5" x14ac:dyDescent="0.35">
      <c r="A29" s="2"/>
      <c r="B29" s="73" t="s">
        <v>14</v>
      </c>
      <c r="C29" s="74"/>
      <c r="D29" s="74"/>
      <c r="E29" s="74"/>
      <c r="F29" s="74"/>
      <c r="G29" s="75" t="s">
        <v>9</v>
      </c>
      <c r="H29" s="67">
        <v>0</v>
      </c>
      <c r="I29" s="70">
        <v>0</v>
      </c>
      <c r="J29" s="35">
        <v>0</v>
      </c>
      <c r="K29" s="33">
        <v>1</v>
      </c>
      <c r="L29" s="34">
        <v>762677</v>
      </c>
      <c r="M29" s="35">
        <v>0</v>
      </c>
      <c r="N29" s="62">
        <f t="shared" si="0"/>
        <v>0</v>
      </c>
      <c r="O29" s="70">
        <v>0</v>
      </c>
      <c r="P29" s="70">
        <v>0</v>
      </c>
      <c r="Q29" s="70">
        <v>0</v>
      </c>
      <c r="R29" s="56">
        <v>0</v>
      </c>
    </row>
    <row r="30" spans="1:18" ht="17.25" thickBot="1" x14ac:dyDescent="0.4">
      <c r="A30" s="2"/>
      <c r="B30" s="83"/>
      <c r="C30" s="84"/>
      <c r="D30" s="84"/>
      <c r="E30" s="84"/>
      <c r="F30" s="84"/>
      <c r="G30" s="91" t="s">
        <v>8</v>
      </c>
      <c r="H30" s="66">
        <v>8</v>
      </c>
      <c r="I30" s="87">
        <v>18417000</v>
      </c>
      <c r="J30" s="38">
        <f>I30/H30</f>
        <v>2302125</v>
      </c>
      <c r="K30" s="36">
        <v>5</v>
      </c>
      <c r="L30" s="87">
        <v>12140195</v>
      </c>
      <c r="M30" s="38">
        <f t="shared" si="2"/>
        <v>2428039</v>
      </c>
      <c r="N30" s="63">
        <f t="shared" si="0"/>
        <v>125914</v>
      </c>
      <c r="O30" s="71">
        <v>18417000</v>
      </c>
      <c r="P30" s="71">
        <v>18427000</v>
      </c>
      <c r="Q30" s="71">
        <v>18427000</v>
      </c>
      <c r="R30" s="85">
        <f t="shared" si="3"/>
        <v>0.65918417766194282</v>
      </c>
    </row>
    <row r="31" spans="1:18" ht="16.5" x14ac:dyDescent="0.35">
      <c r="A31" s="2"/>
      <c r="B31" s="14" t="s">
        <v>15</v>
      </c>
      <c r="C31" s="13"/>
      <c r="D31" s="13"/>
      <c r="E31" s="13"/>
      <c r="F31" s="13"/>
      <c r="G31" s="29" t="s">
        <v>8</v>
      </c>
      <c r="H31" s="68">
        <v>1</v>
      </c>
      <c r="I31" s="72">
        <v>0</v>
      </c>
      <c r="J31" s="41">
        <f>I31/H31</f>
        <v>0</v>
      </c>
      <c r="K31" s="39">
        <v>0</v>
      </c>
      <c r="L31" s="40">
        <v>211838</v>
      </c>
      <c r="M31" s="41">
        <v>0</v>
      </c>
      <c r="N31" s="64">
        <f t="shared" si="0"/>
        <v>0</v>
      </c>
      <c r="O31" s="72">
        <v>0</v>
      </c>
      <c r="P31" s="72">
        <v>0</v>
      </c>
      <c r="Q31" s="72">
        <v>0</v>
      </c>
      <c r="R31" s="56">
        <v>0</v>
      </c>
    </row>
    <row r="32" spans="1:18" ht="16.5" x14ac:dyDescent="0.35">
      <c r="A32" s="2"/>
      <c r="B32" s="48" t="s">
        <v>16</v>
      </c>
      <c r="C32" s="49"/>
      <c r="D32" s="49"/>
      <c r="E32" s="49"/>
      <c r="F32" s="49"/>
      <c r="G32" s="27" t="s">
        <v>8</v>
      </c>
      <c r="H32" s="67">
        <v>1</v>
      </c>
      <c r="I32" s="70">
        <v>0</v>
      </c>
      <c r="J32" s="41">
        <v>0</v>
      </c>
      <c r="K32" s="33">
        <v>0</v>
      </c>
      <c r="L32" s="34">
        <v>0</v>
      </c>
      <c r="M32" s="35">
        <v>0</v>
      </c>
      <c r="N32" s="62">
        <f t="shared" si="0"/>
        <v>0</v>
      </c>
      <c r="O32" s="70">
        <v>0</v>
      </c>
      <c r="P32" s="70">
        <v>0</v>
      </c>
      <c r="Q32" s="70">
        <v>0</v>
      </c>
      <c r="R32" s="56">
        <v>0</v>
      </c>
    </row>
    <row r="33" spans="1:18" ht="16.5" x14ac:dyDescent="0.35">
      <c r="A33" s="2"/>
      <c r="B33" s="48" t="s">
        <v>17</v>
      </c>
      <c r="C33" s="49"/>
      <c r="D33" s="49"/>
      <c r="E33" s="49"/>
      <c r="F33" s="49"/>
      <c r="G33" s="27" t="s">
        <v>9</v>
      </c>
      <c r="H33" s="67">
        <v>1</v>
      </c>
      <c r="I33" s="70">
        <v>698000</v>
      </c>
      <c r="J33" s="41">
        <f t="shared" ref="J33" si="5">I33/H33</f>
        <v>698000</v>
      </c>
      <c r="K33" s="33">
        <v>1</v>
      </c>
      <c r="L33" s="34">
        <v>533781</v>
      </c>
      <c r="M33" s="35">
        <f t="shared" si="2"/>
        <v>533781</v>
      </c>
      <c r="N33" s="62">
        <f t="shared" si="0"/>
        <v>-164219</v>
      </c>
      <c r="O33" s="70">
        <v>698000</v>
      </c>
      <c r="P33" s="70">
        <v>698000</v>
      </c>
      <c r="Q33" s="70">
        <v>698000</v>
      </c>
      <c r="R33" s="56">
        <f t="shared" si="3"/>
        <v>0.76472922636103147</v>
      </c>
    </row>
    <row r="34" spans="1:18" ht="16.5" x14ac:dyDescent="0.35">
      <c r="A34" s="2"/>
      <c r="B34" s="50"/>
      <c r="C34" s="51"/>
      <c r="D34" s="51"/>
      <c r="E34" s="51"/>
      <c r="F34" s="51"/>
      <c r="G34" s="27" t="s">
        <v>8</v>
      </c>
      <c r="H34" s="67">
        <v>29</v>
      </c>
      <c r="I34" s="70">
        <v>59900000</v>
      </c>
      <c r="J34" s="35">
        <f>I34/H34</f>
        <v>2065517.2413793104</v>
      </c>
      <c r="K34" s="33">
        <v>27</v>
      </c>
      <c r="L34" s="34">
        <v>42454261</v>
      </c>
      <c r="M34" s="35">
        <f t="shared" si="2"/>
        <v>1572380.0370370371</v>
      </c>
      <c r="N34" s="62">
        <f t="shared" si="0"/>
        <v>-493137.2043422733</v>
      </c>
      <c r="O34" s="70">
        <v>59900000</v>
      </c>
      <c r="P34" s="70">
        <v>63519000</v>
      </c>
      <c r="Q34" s="70">
        <v>63519000</v>
      </c>
      <c r="R34" s="56">
        <f t="shared" si="3"/>
        <v>0.70875227045075129</v>
      </c>
    </row>
    <row r="35" spans="1:18" ht="16.5" x14ac:dyDescent="0.35">
      <c r="A35" s="2"/>
      <c r="B35" s="73" t="s">
        <v>18</v>
      </c>
      <c r="C35" s="74"/>
      <c r="D35" s="74"/>
      <c r="E35" s="74"/>
      <c r="F35" s="74"/>
      <c r="G35" s="90" t="s">
        <v>9</v>
      </c>
      <c r="H35" s="67">
        <v>7</v>
      </c>
      <c r="I35" s="86">
        <v>5565000</v>
      </c>
      <c r="J35" s="35">
        <f>I35/H35</f>
        <v>795000</v>
      </c>
      <c r="K35" s="33">
        <v>3</v>
      </c>
      <c r="L35" s="86">
        <v>2367466</v>
      </c>
      <c r="M35" s="35">
        <f t="shared" si="2"/>
        <v>789155.33333333337</v>
      </c>
      <c r="N35" s="62">
        <f t="shared" si="0"/>
        <v>-5844.6666666666279</v>
      </c>
      <c r="O35" s="70">
        <v>5565000</v>
      </c>
      <c r="P35" s="70">
        <v>5568000</v>
      </c>
      <c r="Q35" s="70">
        <v>5568000</v>
      </c>
      <c r="R35" s="85">
        <f t="shared" si="3"/>
        <v>0.42542066486972147</v>
      </c>
    </row>
    <row r="36" spans="1:18" ht="16.5" x14ac:dyDescent="0.35">
      <c r="A36" s="2"/>
      <c r="B36" s="76"/>
      <c r="C36" s="77"/>
      <c r="D36" s="77"/>
      <c r="E36" s="77"/>
      <c r="F36" s="77"/>
      <c r="G36" s="75" t="s">
        <v>8</v>
      </c>
      <c r="H36" s="67">
        <v>57</v>
      </c>
      <c r="I36" s="70">
        <v>141110000</v>
      </c>
      <c r="J36" s="35">
        <f>I36/H36</f>
        <v>2475614.0350877191</v>
      </c>
      <c r="K36" s="33">
        <v>51</v>
      </c>
      <c r="L36" s="34">
        <v>124391582</v>
      </c>
      <c r="M36" s="35">
        <f t="shared" si="2"/>
        <v>2439050.6274509802</v>
      </c>
      <c r="N36" s="62">
        <f t="shared" si="0"/>
        <v>-36563.407636738848</v>
      </c>
      <c r="O36" s="45">
        <v>141110000</v>
      </c>
      <c r="P36" s="45">
        <v>141188000</v>
      </c>
      <c r="Q36" s="45">
        <v>141006000</v>
      </c>
      <c r="R36" s="56">
        <f t="shared" si="3"/>
        <v>0.88152208915030827</v>
      </c>
    </row>
    <row r="37" spans="1:18" ht="16.5" x14ac:dyDescent="0.35">
      <c r="A37" s="2"/>
      <c r="B37" s="99" t="s">
        <v>27</v>
      </c>
      <c r="C37" s="100"/>
      <c r="D37" s="100"/>
      <c r="E37" s="100"/>
      <c r="F37" s="101"/>
      <c r="G37" s="27" t="s">
        <v>9</v>
      </c>
      <c r="H37" s="67">
        <v>0</v>
      </c>
      <c r="I37" s="70">
        <v>0</v>
      </c>
      <c r="J37" s="35">
        <v>0</v>
      </c>
      <c r="K37" s="33">
        <v>1</v>
      </c>
      <c r="L37" s="34">
        <v>32688</v>
      </c>
      <c r="M37" s="35">
        <v>0</v>
      </c>
      <c r="N37" s="62">
        <f t="shared" si="0"/>
        <v>0</v>
      </c>
      <c r="O37" s="45">
        <v>0</v>
      </c>
      <c r="P37" s="45">
        <v>0</v>
      </c>
      <c r="Q37" s="45">
        <v>0</v>
      </c>
      <c r="R37" s="56">
        <v>0</v>
      </c>
    </row>
    <row r="38" spans="1:18" ht="16.5" x14ac:dyDescent="0.35">
      <c r="A38" s="2"/>
      <c r="B38" s="102"/>
      <c r="C38" s="103"/>
      <c r="D38" s="103"/>
      <c r="E38" s="103"/>
      <c r="F38" s="104"/>
      <c r="G38" s="27" t="s">
        <v>8</v>
      </c>
      <c r="H38" s="67">
        <v>76</v>
      </c>
      <c r="I38" s="70">
        <v>222163000</v>
      </c>
      <c r="J38" s="35">
        <f>I38/H38</f>
        <v>2923197.3684210526</v>
      </c>
      <c r="K38" s="33">
        <v>73</v>
      </c>
      <c r="L38" s="34">
        <v>217465549</v>
      </c>
      <c r="M38" s="35">
        <f t="shared" si="2"/>
        <v>2978980.1232876712</v>
      </c>
      <c r="N38" s="62">
        <f t="shared" si="0"/>
        <v>55782.754866618663</v>
      </c>
      <c r="O38" s="45">
        <v>222163000</v>
      </c>
      <c r="P38" s="45">
        <v>225181000</v>
      </c>
      <c r="Q38" s="45">
        <v>228348000</v>
      </c>
      <c r="R38" s="56">
        <f t="shared" si="3"/>
        <v>0.97885583558018208</v>
      </c>
    </row>
    <row r="39" spans="1:18" ht="16.5" x14ac:dyDescent="0.35">
      <c r="A39" s="2"/>
      <c r="B39" s="8" t="s">
        <v>28</v>
      </c>
      <c r="C39" s="9"/>
      <c r="D39" s="9"/>
      <c r="E39" s="9"/>
      <c r="F39" s="18"/>
      <c r="G39" s="29" t="s">
        <v>8</v>
      </c>
      <c r="H39" s="67">
        <v>0</v>
      </c>
      <c r="I39" s="70">
        <v>0</v>
      </c>
      <c r="J39" s="35">
        <v>0</v>
      </c>
      <c r="K39" s="33">
        <v>0</v>
      </c>
      <c r="L39" s="34">
        <v>0</v>
      </c>
      <c r="M39" s="35">
        <v>0</v>
      </c>
      <c r="N39" s="62">
        <f t="shared" si="0"/>
        <v>0</v>
      </c>
      <c r="O39" s="45">
        <v>0</v>
      </c>
      <c r="P39" s="45">
        <v>0</v>
      </c>
      <c r="Q39" s="45">
        <v>0</v>
      </c>
      <c r="R39" s="56">
        <v>0</v>
      </c>
    </row>
    <row r="40" spans="1:18" ht="16.5" x14ac:dyDescent="0.35">
      <c r="A40" s="2"/>
      <c r="B40" s="8" t="s">
        <v>29</v>
      </c>
      <c r="C40" s="9"/>
      <c r="D40" s="9"/>
      <c r="E40" s="9"/>
      <c r="F40" s="18"/>
      <c r="G40" s="27" t="s">
        <v>8</v>
      </c>
      <c r="H40" s="67">
        <v>0</v>
      </c>
      <c r="I40" s="70">
        <v>0</v>
      </c>
      <c r="J40" s="35">
        <v>0</v>
      </c>
      <c r="K40" s="33">
        <v>0</v>
      </c>
      <c r="L40" s="34">
        <v>0</v>
      </c>
      <c r="M40" s="35">
        <v>0</v>
      </c>
      <c r="N40" s="62">
        <f t="shared" si="0"/>
        <v>0</v>
      </c>
      <c r="O40" s="45">
        <v>0</v>
      </c>
      <c r="P40" s="45">
        <v>0</v>
      </c>
      <c r="Q40" s="45">
        <v>0</v>
      </c>
      <c r="R40" s="56">
        <v>0</v>
      </c>
    </row>
    <row r="41" spans="1:18" ht="16.5" x14ac:dyDescent="0.35">
      <c r="A41" s="2"/>
      <c r="B41" s="14" t="s">
        <v>19</v>
      </c>
      <c r="C41" s="13"/>
      <c r="D41" s="13"/>
      <c r="E41" s="13"/>
      <c r="F41" s="13"/>
      <c r="G41" s="29" t="s">
        <v>8</v>
      </c>
      <c r="H41" s="67">
        <v>1</v>
      </c>
      <c r="I41" s="70">
        <v>0</v>
      </c>
      <c r="J41" s="35">
        <v>0</v>
      </c>
      <c r="K41" s="33">
        <v>0</v>
      </c>
      <c r="L41" s="34">
        <v>0</v>
      </c>
      <c r="M41" s="35">
        <v>0</v>
      </c>
      <c r="N41" s="62">
        <f t="shared" si="0"/>
        <v>0</v>
      </c>
      <c r="O41" s="45">
        <v>0</v>
      </c>
      <c r="P41" s="45">
        <v>0</v>
      </c>
      <c r="Q41" s="45">
        <v>0</v>
      </c>
      <c r="R41" s="56">
        <v>0</v>
      </c>
    </row>
    <row r="42" spans="1:18" ht="17.25" thickBot="1" x14ac:dyDescent="0.4">
      <c r="A42" s="2"/>
      <c r="B42" s="21" t="s">
        <v>21</v>
      </c>
      <c r="C42" s="22"/>
      <c r="D42" s="22"/>
      <c r="E42" s="22"/>
      <c r="F42" s="22"/>
      <c r="G42" s="30" t="s">
        <v>8</v>
      </c>
      <c r="H42" s="66">
        <v>303</v>
      </c>
      <c r="I42" s="71">
        <v>449371000</v>
      </c>
      <c r="J42" s="38">
        <f t="shared" ref="J42:J48" si="6">I42/H42</f>
        <v>1483072.6072607262</v>
      </c>
      <c r="K42" s="36">
        <v>315</v>
      </c>
      <c r="L42" s="37">
        <v>409600243</v>
      </c>
      <c r="M42" s="38">
        <f t="shared" si="2"/>
        <v>1300318.2317460317</v>
      </c>
      <c r="N42" s="63">
        <f t="shared" si="0"/>
        <v>-182754.37551469449</v>
      </c>
      <c r="O42" s="61">
        <v>449371000</v>
      </c>
      <c r="P42" s="61">
        <v>451407000</v>
      </c>
      <c r="Q42" s="61">
        <v>456566000</v>
      </c>
      <c r="R42" s="56">
        <f t="shared" si="3"/>
        <v>0.91149683223884048</v>
      </c>
    </row>
    <row r="43" spans="1:18" ht="16.5" x14ac:dyDescent="0.35">
      <c r="A43" s="2"/>
      <c r="B43" s="14" t="s">
        <v>22</v>
      </c>
      <c r="C43" s="13"/>
      <c r="D43" s="13"/>
      <c r="E43" s="13"/>
      <c r="F43" s="13"/>
      <c r="G43" s="29" t="s">
        <v>8</v>
      </c>
      <c r="H43" s="68">
        <v>241</v>
      </c>
      <c r="I43" s="72">
        <v>732111000</v>
      </c>
      <c r="J43" s="41">
        <f t="shared" si="6"/>
        <v>3037804.9792531119</v>
      </c>
      <c r="K43" s="39">
        <v>248</v>
      </c>
      <c r="L43" s="40">
        <v>763881106</v>
      </c>
      <c r="M43" s="41">
        <f t="shared" si="2"/>
        <v>3080165.75</v>
      </c>
      <c r="N43" s="64">
        <f t="shared" si="0"/>
        <v>42360.770746888127</v>
      </c>
      <c r="O43" s="60">
        <v>732111000</v>
      </c>
      <c r="P43" s="60">
        <v>732517000</v>
      </c>
      <c r="Q43" s="60">
        <v>1021872000</v>
      </c>
      <c r="R43" s="56">
        <f t="shared" si="3"/>
        <v>1.0433952037327674</v>
      </c>
    </row>
    <row r="44" spans="1:18" ht="16.5" x14ac:dyDescent="0.35">
      <c r="A44" s="2"/>
      <c r="B44" s="48" t="s">
        <v>23</v>
      </c>
      <c r="C44" s="49"/>
      <c r="D44" s="49"/>
      <c r="E44" s="49"/>
      <c r="F44" s="49"/>
      <c r="G44" s="27" t="s">
        <v>8</v>
      </c>
      <c r="H44" s="67">
        <v>174</v>
      </c>
      <c r="I44" s="70">
        <v>555847000</v>
      </c>
      <c r="J44" s="35">
        <f t="shared" si="6"/>
        <v>3194522.9885057472</v>
      </c>
      <c r="K44" s="33">
        <v>178</v>
      </c>
      <c r="L44" s="34">
        <v>592959993</v>
      </c>
      <c r="M44" s="35">
        <f t="shared" si="2"/>
        <v>3331235.9157303371</v>
      </c>
      <c r="N44" s="62">
        <f t="shared" si="0"/>
        <v>136712.92722458998</v>
      </c>
      <c r="O44" s="45">
        <v>555847000</v>
      </c>
      <c r="P44" s="45">
        <v>556155000</v>
      </c>
      <c r="Q44" s="45">
        <v>556155000</v>
      </c>
      <c r="R44" s="56">
        <f t="shared" si="3"/>
        <v>1.0667683607179674</v>
      </c>
    </row>
    <row r="45" spans="1:18" ht="16.5" x14ac:dyDescent="0.35">
      <c r="A45" s="2"/>
      <c r="B45" s="48" t="s">
        <v>24</v>
      </c>
      <c r="C45" s="49"/>
      <c r="D45" s="49"/>
      <c r="E45" s="49"/>
      <c r="F45" s="49"/>
      <c r="G45" s="27" t="s">
        <v>8</v>
      </c>
      <c r="H45" s="67">
        <v>29</v>
      </c>
      <c r="I45" s="70">
        <v>114798000</v>
      </c>
      <c r="J45" s="35">
        <f t="shared" si="6"/>
        <v>3958551.7241379311</v>
      </c>
      <c r="K45" s="33">
        <v>36</v>
      </c>
      <c r="L45" s="70">
        <v>137158890</v>
      </c>
      <c r="M45" s="35">
        <f t="shared" si="2"/>
        <v>3809969.1666666665</v>
      </c>
      <c r="N45" s="62">
        <f t="shared" si="0"/>
        <v>-148582.55747126462</v>
      </c>
      <c r="O45" s="45">
        <v>114798000</v>
      </c>
      <c r="P45" s="45">
        <v>114862000</v>
      </c>
      <c r="Q45" s="45">
        <v>114862000</v>
      </c>
      <c r="R45" s="56">
        <f t="shared" si="3"/>
        <v>1.1947846652380703</v>
      </c>
    </row>
    <row r="46" spans="1:18" ht="17.25" thickBot="1" x14ac:dyDescent="0.4">
      <c r="A46" s="2"/>
      <c r="B46" s="21" t="s">
        <v>25</v>
      </c>
      <c r="C46" s="22"/>
      <c r="D46" s="22"/>
      <c r="E46" s="22"/>
      <c r="F46" s="22"/>
      <c r="G46" s="30" t="s">
        <v>8</v>
      </c>
      <c r="H46" s="66">
        <v>0</v>
      </c>
      <c r="I46" s="71">
        <v>0</v>
      </c>
      <c r="J46" s="38">
        <v>0</v>
      </c>
      <c r="K46" s="36">
        <v>1</v>
      </c>
      <c r="L46" s="37">
        <v>575410</v>
      </c>
      <c r="M46" s="38">
        <f t="shared" si="2"/>
        <v>575410</v>
      </c>
      <c r="N46" s="63">
        <f t="shared" si="0"/>
        <v>575410</v>
      </c>
      <c r="O46" s="61">
        <v>0</v>
      </c>
      <c r="P46" s="61">
        <v>0</v>
      </c>
      <c r="Q46" s="61">
        <v>0</v>
      </c>
      <c r="R46" s="56">
        <v>0</v>
      </c>
    </row>
    <row r="47" spans="1:18" ht="16.5" x14ac:dyDescent="0.35">
      <c r="A47" s="2"/>
      <c r="B47" s="14" t="s">
        <v>20</v>
      </c>
      <c r="C47" s="13"/>
      <c r="D47" s="13"/>
      <c r="E47" s="13"/>
      <c r="F47" s="13"/>
      <c r="G47" s="29" t="s">
        <v>9</v>
      </c>
      <c r="H47" s="68">
        <v>207</v>
      </c>
      <c r="I47" s="72">
        <v>11134000</v>
      </c>
      <c r="J47" s="41">
        <f t="shared" si="6"/>
        <v>53787.439613526571</v>
      </c>
      <c r="K47" s="39">
        <v>225</v>
      </c>
      <c r="L47" s="40">
        <v>12357030</v>
      </c>
      <c r="M47" s="41">
        <f t="shared" si="2"/>
        <v>54920.133333333331</v>
      </c>
      <c r="N47" s="64">
        <f t="shared" si="0"/>
        <v>1132.6937198067608</v>
      </c>
      <c r="O47" s="60">
        <v>11134000</v>
      </c>
      <c r="P47" s="60">
        <v>11302000</v>
      </c>
      <c r="Q47" s="60">
        <v>11518000</v>
      </c>
      <c r="R47" s="56">
        <f t="shared" si="3"/>
        <v>1.1098464163822526</v>
      </c>
    </row>
    <row r="48" spans="1:18" ht="17.25" thickBot="1" x14ac:dyDescent="0.4">
      <c r="A48" s="2"/>
      <c r="B48" s="10"/>
      <c r="C48" s="11"/>
      <c r="D48" s="11"/>
      <c r="E48" s="11"/>
      <c r="F48" s="11"/>
      <c r="G48" s="30" t="s">
        <v>8</v>
      </c>
      <c r="H48" s="36">
        <v>994</v>
      </c>
      <c r="I48" s="71">
        <v>162813000</v>
      </c>
      <c r="J48" s="38">
        <f t="shared" si="6"/>
        <v>163795.77464788733</v>
      </c>
      <c r="K48" s="36">
        <v>1038</v>
      </c>
      <c r="L48" s="37">
        <v>168208367</v>
      </c>
      <c r="M48" s="38">
        <f t="shared" si="2"/>
        <v>162050.44990366089</v>
      </c>
      <c r="N48" s="63">
        <f t="shared" si="0"/>
        <v>-1745.3247442264401</v>
      </c>
      <c r="O48" s="61">
        <v>162813000</v>
      </c>
      <c r="P48" s="61">
        <v>164254000</v>
      </c>
      <c r="Q48" s="61">
        <v>165788000</v>
      </c>
      <c r="R48" s="56">
        <f t="shared" si="3"/>
        <v>1.0331384287495471</v>
      </c>
    </row>
    <row r="49" spans="1:18" ht="21" customHeight="1" thickBot="1" x14ac:dyDescent="0.5">
      <c r="A49" s="2"/>
      <c r="B49" s="112" t="s">
        <v>35</v>
      </c>
      <c r="C49" s="113"/>
      <c r="D49" s="113"/>
      <c r="E49" s="113"/>
      <c r="F49" s="113"/>
      <c r="G49" s="113"/>
      <c r="H49" s="93">
        <f>SUM(H5:H48)</f>
        <v>4134</v>
      </c>
      <c r="I49" s="93">
        <f>SUM(I5:I48)</f>
        <v>3494840000</v>
      </c>
      <c r="J49" s="93">
        <f t="shared" ref="J49:M49" si="7">SUM(J5:J48)</f>
        <v>34415511.963154256</v>
      </c>
      <c r="K49" s="93">
        <f t="shared" si="7"/>
        <v>4407</v>
      </c>
      <c r="L49" s="93">
        <f t="shared" si="7"/>
        <v>3620696210</v>
      </c>
      <c r="M49" s="93">
        <f t="shared" si="7"/>
        <v>34793588.080738239</v>
      </c>
      <c r="N49" s="94">
        <f t="shared" si="0"/>
        <v>378076.11758398265</v>
      </c>
      <c r="O49" s="95">
        <f>SUM(O5:O48)</f>
        <v>3494840000</v>
      </c>
      <c r="P49" s="95">
        <f t="shared" ref="P49:Q49" si="8">SUM(P5:P48)</f>
        <v>3533722000</v>
      </c>
      <c r="Q49" s="95">
        <f t="shared" si="8"/>
        <v>3846505000</v>
      </c>
      <c r="R49" s="96">
        <f t="shared" si="3"/>
        <v>1.0360120091334653</v>
      </c>
    </row>
    <row r="50" spans="1:18" ht="16.5" x14ac:dyDescent="0.35">
      <c r="A50" s="2"/>
      <c r="B50" s="97"/>
      <c r="C50" s="98"/>
      <c r="D50" s="98"/>
      <c r="E50" s="98"/>
      <c r="F50" s="98"/>
      <c r="G50" s="98"/>
      <c r="H50" s="98"/>
      <c r="I50" s="98"/>
      <c r="J50" s="98"/>
      <c r="K50" s="24"/>
      <c r="L50" s="12"/>
      <c r="M50" s="12"/>
    </row>
    <row r="51" spans="1:18" ht="16.5" x14ac:dyDescent="0.35">
      <c r="A51" s="2"/>
      <c r="B51" s="98"/>
      <c r="C51" s="98"/>
      <c r="D51" s="98"/>
      <c r="E51" s="98"/>
      <c r="F51" s="98"/>
      <c r="G51" s="98"/>
      <c r="H51" s="98"/>
      <c r="I51" s="98"/>
      <c r="J51" s="98"/>
      <c r="K51" s="24"/>
      <c r="L51" s="12"/>
      <c r="M51" s="12"/>
    </row>
    <row r="52" spans="1:18" ht="16.5" x14ac:dyDescent="0.35">
      <c r="A52" s="2"/>
      <c r="B52" s="2"/>
      <c r="C52" s="2"/>
      <c r="D52" s="2"/>
      <c r="E52" s="2"/>
      <c r="F52" s="2"/>
      <c r="G52" s="15"/>
      <c r="H52" s="23"/>
      <c r="I52" s="23"/>
      <c r="J52" s="23"/>
      <c r="K52" s="23"/>
      <c r="L52" s="23"/>
      <c r="M52" s="23"/>
    </row>
    <row r="53" spans="1:18" ht="16.5" x14ac:dyDescent="0.35">
      <c r="A53" s="2"/>
      <c r="B53" s="2"/>
      <c r="C53" s="2"/>
      <c r="D53" s="2"/>
      <c r="E53" s="2"/>
      <c r="F53" s="2"/>
      <c r="G53" s="15"/>
      <c r="H53" s="23"/>
      <c r="I53" s="23"/>
      <c r="J53" s="23"/>
      <c r="K53" s="23"/>
      <c r="L53" s="23"/>
      <c r="M53" s="23"/>
    </row>
    <row r="54" spans="1:18" ht="16.5" x14ac:dyDescent="0.35">
      <c r="A54" s="2"/>
      <c r="B54" s="2"/>
      <c r="C54" s="2"/>
      <c r="D54" s="2"/>
      <c r="E54" s="2"/>
      <c r="F54" s="2"/>
      <c r="G54" s="15"/>
      <c r="H54" s="23"/>
      <c r="I54" s="23"/>
      <c r="J54" s="23"/>
      <c r="K54" s="23"/>
      <c r="L54" s="23"/>
      <c r="M54" s="23"/>
    </row>
    <row r="55" spans="1:18" ht="16.5" x14ac:dyDescent="0.35">
      <c r="A55" s="2"/>
      <c r="B55" s="2"/>
      <c r="C55" s="2"/>
      <c r="D55" s="2"/>
      <c r="E55" s="2"/>
      <c r="F55" s="2"/>
      <c r="G55" s="15"/>
      <c r="H55" s="23"/>
      <c r="I55" s="23"/>
      <c r="J55" s="23"/>
      <c r="K55" s="23"/>
      <c r="L55" s="23"/>
      <c r="M55" s="23"/>
    </row>
    <row r="56" spans="1:18" ht="16.5" x14ac:dyDescent="0.35">
      <c r="A56" s="2"/>
      <c r="B56" s="2"/>
      <c r="C56" s="2"/>
      <c r="D56" s="2"/>
      <c r="E56" s="2"/>
      <c r="F56" s="2"/>
      <c r="G56" s="15"/>
      <c r="H56" s="23"/>
      <c r="I56" s="23"/>
      <c r="J56" s="23"/>
      <c r="K56" s="23"/>
      <c r="L56" s="23"/>
      <c r="M56" s="23"/>
    </row>
    <row r="57" spans="1:18" ht="16.5" x14ac:dyDescent="0.35">
      <c r="A57" s="2"/>
      <c r="B57" s="2"/>
      <c r="C57" s="2"/>
      <c r="D57" s="2"/>
      <c r="E57" s="2"/>
      <c r="F57" s="2"/>
      <c r="G57" s="15"/>
      <c r="H57" s="23"/>
      <c r="I57" s="23"/>
      <c r="J57" s="23"/>
      <c r="K57" s="23"/>
      <c r="L57" s="23"/>
      <c r="M57" s="23"/>
    </row>
    <row r="58" spans="1:18" ht="16.5" x14ac:dyDescent="0.35">
      <c r="A58" s="2"/>
      <c r="B58" s="2"/>
      <c r="C58" s="2"/>
      <c r="D58" s="2"/>
      <c r="E58" s="2"/>
      <c r="F58" s="2"/>
      <c r="G58" s="15"/>
      <c r="H58" s="23"/>
      <c r="I58" s="23"/>
      <c r="J58" s="23"/>
      <c r="K58" s="23"/>
      <c r="L58" s="23"/>
      <c r="M58" s="23"/>
    </row>
    <row r="59" spans="1:18" ht="16.5" x14ac:dyDescent="0.35">
      <c r="A59" s="2"/>
      <c r="B59" s="2"/>
      <c r="C59" s="2"/>
      <c r="D59" s="2"/>
      <c r="E59" s="2"/>
      <c r="F59" s="2"/>
      <c r="G59" s="15"/>
      <c r="H59" s="23"/>
      <c r="I59" s="23"/>
      <c r="J59" s="23"/>
      <c r="K59" s="23"/>
      <c r="L59" s="23"/>
      <c r="M59" s="23"/>
    </row>
    <row r="60" spans="1:18" ht="16.5" x14ac:dyDescent="0.35">
      <c r="A60" s="2"/>
      <c r="B60" s="2"/>
      <c r="C60" s="2"/>
      <c r="D60" s="2"/>
      <c r="E60" s="2"/>
      <c r="F60" s="2"/>
      <c r="G60" s="15"/>
      <c r="H60" s="23"/>
      <c r="I60" s="23"/>
      <c r="J60" s="23"/>
      <c r="K60" s="23"/>
      <c r="L60" s="23"/>
      <c r="M60" s="23"/>
    </row>
  </sheetData>
  <mergeCells count="12">
    <mergeCell ref="O2:Q2"/>
    <mergeCell ref="B49:G49"/>
    <mergeCell ref="B50:J51"/>
    <mergeCell ref="R3:R4"/>
    <mergeCell ref="B12:F13"/>
    <mergeCell ref="B15:F16"/>
    <mergeCell ref="B23:F24"/>
    <mergeCell ref="B37:F38"/>
    <mergeCell ref="N3:N4"/>
    <mergeCell ref="O3:Q3"/>
    <mergeCell ref="H3:J3"/>
    <mergeCell ref="K3:M3"/>
  </mergeCells>
  <phoneticPr fontId="5"/>
  <pageMargins left="0.31496062992125984" right="0.31496062992125984" top="0.74803149606299213" bottom="0.35433070866141736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サービス種類別給付費の計画値と実績値の比較（令和３年度）</vt:lpstr>
      <vt:lpstr>'サービス種類別給付費の計画値と実績値の比較（令和３年度）'!Print_Area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2022-08-23T08:33:45Z</dcterms:modified>
</cp:coreProperties>
</file>