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AM36" i="10" s="1"/>
  <c r="BE34" i="10" l="1"/>
  <c r="BE35" i="10" s="1"/>
  <c r="BW34" i="10"/>
  <c r="BW35" i="10" s="1"/>
  <c r="BW36" i="10" s="1"/>
  <c r="BW37" i="10" s="1"/>
  <c r="BW38" i="10" s="1"/>
  <c r="BW39" i="10" s="1"/>
  <c r="BW40" i="10" s="1"/>
  <c r="CO34" i="10" l="1"/>
  <c r="CO35" i="10" s="1"/>
</calcChain>
</file>

<file path=xl/sharedStrings.xml><?xml version="1.0" encoding="utf-8"?>
<sst xmlns="http://schemas.openxmlformats.org/spreadsheetml/2006/main" count="1093" uniqueCount="608">
  <si>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</si>
  <si>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</si>
  <si>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</si>
  <si>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</si>
  <si>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</si>
  <si>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</si>
  <si>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</si>
  <si>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</si>
  <si>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</si>
  <si>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</si>
  <si>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</si>
  <si>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</si>
  <si>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</si>
  <si>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</si>
  <si>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</si>
  <si>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</si>
  <si>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</si>
  <si>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</si>
  <si>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</si>
  <si>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</si>
  <si>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</si>
  <si>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</si>
  <si>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</si>
  <si>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</si>
  <si>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</si>
  <si>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</si>
  <si>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</si>
  <si>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</si>
  <si>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</si>
  <si>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</si>
  <si>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</si>
  <si>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</si>
  <si>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</si>
  <si>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</si>
  <si>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</si>
  <si>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</si>
  <si>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</si>
  <si>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</si>
  <si>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</si>
  <si>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</si>
  <si>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</si>
  <si>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</si>
  <si>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</si>
  <si>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</si>
  <si>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</si>
  <si>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</si>
  <si>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</si>
  <si>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</si>
  <si>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</si>
  <si>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</si>
  <si>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</si>
  <si>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</si>
  <si>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</si>
  <si>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</si>
  <si>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</si>
  <si>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</si>
  <si>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</si>
  <si>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</si>
  <si>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</si>
  <si>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</si>
  <si>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</si>
  <si>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</si>
  <si>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</si>
  <si>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</si>
  <si>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</si>
  <si>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</si>
  <si>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</si>
  <si>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</si>
  <si>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</si>
  <si>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</si>
  <si>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</si>
  <si>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</si>
  <si>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</si>
  <si>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</si>
  <si>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</si>
  <si>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</si>
  <si>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</si>
  <si>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</si>
  <si>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</si>
  <si>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</si>
  <si>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</si>
  <si>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</si>
  <si>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</si>
  <si>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</si>
  <si>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</si>
  <si>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</si>
  <si>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</si>
  <si>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</si>
  <si>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</si>
  <si>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</si>
  <si>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</si>
  <si>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</si>
  <si>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</si>
  <si>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</si>
  <si>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</si>
  <si>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</si>
  <si>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</si>
  <si>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</si>
  <si>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</si>
  <si>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</si>
  <si>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</si>
  <si>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</si>
  <si>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</si>
  <si>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</si>
  <si>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</si>
  <si>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</si>
  <si>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</si>
  <si>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</si>
  <si>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</si>
  <si>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</si>
  <si>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</si>
  <si>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</si>
  <si>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</si>
  <si>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</si>
  <si>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</si>
  <si>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</si>
  <si>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</si>
  <si>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</si>
  <si>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</si>
  <si>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</si>
  <si>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</si>
  <si>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</si>
  <si>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</si>
  <si>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</si>
  <si>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</si>
  <si>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</si>
  <si>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</si>
  <si>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</si>
  <si>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</si>
  <si>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</si>
  <si>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</si>
  <si>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</si>
  <si>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</si>
  <si>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</si>
  <si>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</si>
  <si>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</si>
  <si>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</si>
  <si>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</si>
  <si>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</si>
  <si>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</si>
  <si>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</si>
  <si>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</si>
  <si>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</si>
  <si>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</si>
  <si>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</si>
  <si>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</si>
  <si>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</si>
  <si>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</si>
  <si>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</si>
  <si>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</si>
  <si>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</si>
  <si>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</si>
  <si>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</si>
  <si>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</si>
  <si>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</si>
  <si>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</si>
  <si>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</si>
  <si>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</si>
  <si>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</si>
  <si>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</si>
  <si>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</si>
  <si>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</si>
  <si>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</si>
  <si>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</si>
  <si>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</si>
  <si>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</si>
  <si>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</si>
  <si>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</si>
  <si>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</si>
  <si>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</si>
  <si>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</si>
  <si>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</si>
  <si>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</si>
  <si>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</si>
  <si>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</si>
  <si>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</si>
  <si>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</si>
  <si>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</si>
  <si>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</si>
  <si>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</si>
  <si>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</si>
  <si>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</si>
  <si>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</si>
  <si>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</si>
  <si>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</si>
  <si>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</si>
  <si>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</si>
  <si>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</si>
  <si>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</si>
  <si>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</si>
  <si>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</si>
  <si>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</si>
  <si>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</si>
  <si>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</si>
  <si>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</si>
  <si>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</si>
  <si>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</si>
  <si>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</si>
  <si>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</si>
  <si>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</si>
  <si>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</si>
  <si>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</si>
  <si>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</si>
  <si>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</si>
  <si>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</si>
  <si>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</si>
  <si>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</si>
  <si>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</si>
  <si>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</si>
  <si>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茨城県北茨城市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</si>
  <si>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</si>
  <si>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</si>
  <si>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</si>
  <si>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</si>
  <si>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</si>
  <si>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</si>
  <si>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</si>
  <si>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</si>
  <si>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</si>
  <si>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</si>
  <si>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</si>
  <si>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</si>
  <si>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</si>
  <si>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</si>
  <si>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</si>
  <si>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</si>
  <si>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</si>
  <si>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</si>
  <si>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</si>
  <si>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</si>
  <si>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</si>
  <si>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</si>
  <si>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</si>
  <si>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</si>
  <si>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</si>
  <si>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</si>
  <si>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</si>
  <si>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</si>
  <si>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</si>
  <si>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</si>
  <si>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</si>
  <si>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</si>
  <si>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</si>
  <si>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</si>
  <si>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</si>
  <si>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</si>
  <si>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</si>
  <si>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</si>
  <si>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</si>
  <si>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</si>
  <si>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</si>
  <si>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</si>
  <si>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</si>
  <si>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</si>
  <si>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</si>
  <si>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</si>
  <si>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</si>
  <si>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</si>
  <si>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</si>
  <si>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</si>
  <si>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</si>
  <si>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</si>
  <si>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</si>
  <si>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</si>
  <si>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</si>
  <si>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</si>
  <si>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</si>
  <si>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</si>
  <si>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</si>
  <si>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</si>
  <si>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</si>
  <si>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</si>
  <si>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</si>
  <si>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</si>
  <si>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</si>
  <si>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</si>
  <si>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</si>
  <si>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</si>
  <si>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</si>
  <si>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</si>
  <si>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</si>
  <si>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</si>
  <si>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</si>
  <si>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</si>
  <si>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</si>
  <si>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</si>
  <si>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</si>
  <si>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</si>
  <si>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</si>
  <si>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</si>
  <si>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</si>
  <si>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</si>
  <si>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</si>
  <si>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</si>
  <si>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</si>
  <si>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</si>
  <si>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</si>
  <si>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</si>
  <si>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</si>
  <si>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</si>
  <si>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</si>
  <si>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</si>
  <si>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</si>
  <si>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</si>
  <si>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</si>
  <si>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</si>
  <si>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</si>
  <si>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</si>
  <si>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</si>
  <si>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</si>
  <si>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</si>
  <si>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</si>
  <si>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</si>
  <si>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</si>
  <si>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</si>
  <si>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</si>
  <si>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</si>
  <si>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</si>
  <si>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</si>
  <si>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</si>
  <si>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</si>
  <si>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</si>
  <si>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</si>
  <si>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</si>
  <si>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</si>
  <si>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</si>
  <si>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</si>
  <si>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</si>
  <si>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</si>
  <si>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</si>
  <si>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</si>
  <si>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</si>
  <si>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</si>
  <si>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</si>
  <si>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</si>
  <si>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</si>
  <si>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</si>
  <si>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</si>
  <si>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</si>
  <si>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</si>
  <si>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</si>
  <si>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</si>
  <si>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</si>
  <si>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</si>
  <si>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</si>
  <si>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</si>
  <si>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</si>
  <si>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</si>
  <si>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</si>
  <si>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</si>
  <si>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</si>
  <si>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</si>
  <si>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</si>
  <si>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</si>
  <si>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</si>
  <si>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</si>
  <si>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</si>
  <si>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</si>
  <si>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</si>
  <si>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茨城県北茨城市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</si>
  <si>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</si>
  <si>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</si>
  <si>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</si>
  <si>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</si>
  <si>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</si>
  <si>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</si>
  <si>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</si>
  <si>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</si>
  <si>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</si>
  <si>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</si>
  <si>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</si>
  <si>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</si>
  <si>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</si>
  <si>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</si>
  <si>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</si>
  <si>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</si>
  <si>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</si>
  <si>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</si>
  <si>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</si>
  <si>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</si>
  <si>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</si>
  <si>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</si>
  <si>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</si>
  <si>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</si>
  <si>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</si>
  <si>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</si>
  <si>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</si>
  <si>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</si>
  <si>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</si>
  <si>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</si>
  <si>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</si>
  <si>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</si>
  <si>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</si>
  <si>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</si>
  <si>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</si>
  <si>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</si>
  <si>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</si>
  <si>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</si>
  <si>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</si>
  <si>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</si>
  <si>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</si>
  <si>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</si>
  <si>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北茨城市公共下水道事業特別会計</t>
    <phoneticPr fontId="5"/>
  </si>
  <si>
    <t>法非適用企業</t>
    <phoneticPr fontId="5"/>
  </si>
  <si>
    <t>北茨城市漁業集落排水事業特別会計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</si>
  <si>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</si>
  <si>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</si>
  <si>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</si>
  <si>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</si>
  <si>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</si>
  <si>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</si>
  <si>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</si>
  <si>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</si>
  <si>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</si>
  <si>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</si>
  <si>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</si>
  <si>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</si>
  <si>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</si>
  <si>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</si>
  <si>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</si>
  <si>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</si>
  <si>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</si>
  <si>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</si>
  <si>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</si>
  <si>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</si>
  <si>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</si>
  <si>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</si>
  <si>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</si>
  <si>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</si>
  <si>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</si>
  <si>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</si>
  <si>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</si>
  <si>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</si>
  <si>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</si>
  <si>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</si>
  <si>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</si>
  <si>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</si>
  <si>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</si>
  <si>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</si>
  <si>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</si>
  <si>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</si>
  <si>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</si>
  <si>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</si>
  <si>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</si>
  <si>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</si>
  <si>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</si>
  <si>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</si>
  <si>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</si>
  <si>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</si>
  <si>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</si>
  <si>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</si>
  <si>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</si>
  <si>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</si>
  <si>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</si>
  <si>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</si>
  <si>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</si>
  <si>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</si>
  <si>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</si>
  <si>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北茨城市公共下水道事業特別会計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</si>
  <si>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</si>
  <si>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</si>
  <si>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</si>
  <si>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北茨城市漁業集落排水事業特別会計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</si>
  <si>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</si>
  <si>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</si>
  <si>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</si>
  <si>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</si>
  <si>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</si>
  <si>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</si>
  <si>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</si>
  <si>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</si>
  <si>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</si>
  <si>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</si>
  <si>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</si>
  <si>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</si>
  <si>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</si>
  <si>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</si>
  <si>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</si>
  <si>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</si>
  <si>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</si>
  <si>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</si>
  <si>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</si>
  <si>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</si>
  <si>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</si>
  <si>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</si>
  <si>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</si>
  <si>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</si>
  <si>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</si>
  <si>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</si>
  <si>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</si>
  <si>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</si>
  <si>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</si>
  <si>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</si>
  <si>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</si>
  <si>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</si>
  <si>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</si>
  <si>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</si>
  <si>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</si>
  <si>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</si>
  <si>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</si>
  <si>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</si>
  <si>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</si>
  <si>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</si>
  <si>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</si>
  <si>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</si>
  <si>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</si>
  <si>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</si>
  <si>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</si>
  <si>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</si>
  <si>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</si>
  <si>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</si>
  <si>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</si>
  <si>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</si>
  <si>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</si>
  <si>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</si>
  <si>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</si>
  <si>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</si>
  <si>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</si>
  <si>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</si>
  <si>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</si>
  <si>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</si>
  <si>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</si>
  <si>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</si>
  <si>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</si>
  <si>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</si>
  <si>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</si>
  <si>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</si>
  <si>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</si>
  <si>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</si>
  <si>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</si>
  <si>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</si>
  <si>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</si>
  <si>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</si>
  <si>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</si>
  <si>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</si>
  <si>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</si>
  <si>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</si>
  <si>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</si>
  <si>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</si>
  <si>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</si>
  <si>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</si>
  <si>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</si>
  <si>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</si>
  <si>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</si>
  <si>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</si>
  <si>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</si>
  <si>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</si>
  <si>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</si>
  <si>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0.27</t>
  </si>
  <si>
    <t>▲ 1.76</t>
  </si>
  <si>
    <t>▲ 1.53</t>
  </si>
  <si>
    <t>▲ 6.19</t>
  </si>
  <si>
    <t>北茨城市水道事業会計</t>
  </si>
  <si>
    <t>一般会計</t>
  </si>
  <si>
    <t>北茨城市工業用水道事業会計</t>
  </si>
  <si>
    <t>北茨城市介護保険事業特別会計（保険事業勘定）</t>
  </si>
  <si>
    <t>北茨城市国民健康保険事業特別会計</t>
  </si>
  <si>
    <t>北茨城市公共下水道事業特別会計</t>
  </si>
  <si>
    <t>北茨城市漁業集落排水事業特別会計</t>
  </si>
  <si>
    <t>北茨城市後期高齢者医療特別会計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</si>
  <si>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</si>
  <si>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</si>
  <si>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</si>
  <si>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</si>
  <si>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</si>
  <si>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</si>
  <si>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</si>
  <si>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</si>
  <si>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</si>
  <si>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</si>
  <si>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</si>
  <si>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</si>
  <si>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</si>
  <si>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t>
    <phoneticPr fontId="2"/>
  </si>
  <si>
    <t>茨城租税債権管理機構</t>
    <rPh sb="0" eb="2">
      <t>イバラキ</t>
    </rPh>
    <rPh sb="2" eb="4">
      <t>ソゼイ</t>
    </rPh>
    <rPh sb="4" eb="6">
      <t>サイケン</t>
    </rPh>
    <rPh sb="6" eb="8">
      <t>カンリ</t>
    </rPh>
    <rPh sb="8" eb="10">
      <t>キコウ</t>
    </rPh>
    <phoneticPr fontId="2"/>
  </si>
  <si>
    <t>-</t>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</si>
  <si>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</si>
  <si>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</si>
  <si>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</si>
  <si>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高萩・北茨城広域工業用水道企業団</t>
    <rPh sb="0" eb="2">
      <t>タカハギ</t>
    </rPh>
    <rPh sb="3" eb="6">
      <t>キタイバラキ</t>
    </rPh>
    <rPh sb="6" eb="8">
      <t>コウイキ</t>
    </rPh>
    <rPh sb="8" eb="11">
      <t>コウギョウヨウ</t>
    </rPh>
    <rPh sb="11" eb="13">
      <t>スイドウ</t>
    </rPh>
    <rPh sb="13" eb="15">
      <t>キギョウ</t>
    </rPh>
    <rPh sb="15" eb="16">
      <t>ダン</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</si>
  <si>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</si>
  <si>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</si>
  <si>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</si>
  <si>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</si>
  <si>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環境保全基金</t>
    <rPh sb="0" eb="2">
      <t>カンキョウ</t>
    </rPh>
    <rPh sb="2" eb="4">
      <t>ホゼン</t>
    </rPh>
    <rPh sb="4" eb="6">
      <t>キキン</t>
    </rPh>
    <phoneticPr fontId="2"/>
  </si>
  <si>
    <t>復興まちづくり基金</t>
    <rPh sb="0" eb="2">
      <t>フッコウ</t>
    </rPh>
    <rPh sb="7" eb="9">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</si>
  <si>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</si>
  <si>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</si>
  <si>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</si>
  <si>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</si>
  <si>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</si>
  <si>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</si>
  <si>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</si>
  <si>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</si>
  <si>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</si>
  <si>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</si>
  <si>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</si>
  <si>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</si>
  <si>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</si>
  <si>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</si>
  <si>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</si>
  <si>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</si>
  <si>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</si>
  <si>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</si>
  <si>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</si>
  <si>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</si>
  <si>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24年度まで公共施設整備事業を抑制し、地方債発行を抑制してきたため、比較的低い水準で推移し、類似団体平均と比較しても0.8ポイント低くなっているが、平成25年度以降に実施した消防本部庁舎移転建設、関本町小中一貫校建設、図書館建設等に係る地方債償還額が増加してきたことから、平成29年度に増加に転じた。
　また、将来負担比率についても、平成25年度以降実施した建設事業に係る多額の地方債発行により増加傾向となり、平成30年度には類似団体と比較して54.8ポイント高くなっている。
　今後も、公共施設の老朽化への対応は引き続き実施することとなるため、公共施設等総合管理計画及び公共施設マネジメント計画に基づき、適正な公共施設管理に努める必要がある。</t>
    <rPh sb="1" eb="3">
      <t>ジッシツ</t>
    </rPh>
    <rPh sb="3" eb="6">
      <t>コウサイヒ</t>
    </rPh>
    <rPh sb="6" eb="8">
      <t>ヒリツ</t>
    </rPh>
    <rPh sb="10" eb="12">
      <t>ヘイセイ</t>
    </rPh>
    <rPh sb="14" eb="16">
      <t>ネンド</t>
    </rPh>
    <rPh sb="18" eb="20">
      <t>コウキョウ</t>
    </rPh>
    <rPh sb="20" eb="22">
      <t>シセツ</t>
    </rPh>
    <rPh sb="22" eb="24">
      <t>セイビ</t>
    </rPh>
    <rPh sb="24" eb="26">
      <t>ジギョウ</t>
    </rPh>
    <rPh sb="27" eb="29">
      <t>ヨクセイ</t>
    </rPh>
    <rPh sb="31" eb="34">
      <t>チホウサイ</t>
    </rPh>
    <rPh sb="34" eb="36">
      <t>ハッコウ</t>
    </rPh>
    <rPh sb="37" eb="39">
      <t>ヨクセイ</t>
    </rPh>
    <rPh sb="46" eb="49">
      <t>ヒカクテキ</t>
    </rPh>
    <rPh sb="49" eb="50">
      <t>ヒク</t>
    </rPh>
    <rPh sb="51" eb="53">
      <t>スイジュン</t>
    </rPh>
    <rPh sb="54" eb="56">
      <t>スイイ</t>
    </rPh>
    <rPh sb="58" eb="60">
      <t>ルイジ</t>
    </rPh>
    <rPh sb="60" eb="62">
      <t>ダンタイ</t>
    </rPh>
    <rPh sb="62" eb="64">
      <t>ヘイキン</t>
    </rPh>
    <rPh sb="65" eb="67">
      <t>ヒカク</t>
    </rPh>
    <rPh sb="77" eb="78">
      <t>ヒク</t>
    </rPh>
    <rPh sb="86" eb="88">
      <t>ヘイセイ</t>
    </rPh>
    <rPh sb="90" eb="92">
      <t>ネンド</t>
    </rPh>
    <rPh sb="92" eb="94">
      <t>イコウ</t>
    </rPh>
    <rPh sb="95" eb="97">
      <t>ジッシ</t>
    </rPh>
    <rPh sb="99" eb="101">
      <t>ショウボウ</t>
    </rPh>
    <rPh sb="101" eb="103">
      <t>ホンブ</t>
    </rPh>
    <rPh sb="103" eb="105">
      <t>チョウシャ</t>
    </rPh>
    <rPh sb="105" eb="107">
      <t>イテン</t>
    </rPh>
    <rPh sb="107" eb="109">
      <t>ケンセツ</t>
    </rPh>
    <rPh sb="110" eb="112">
      <t>セキモト</t>
    </rPh>
    <rPh sb="112" eb="113">
      <t>マチ</t>
    </rPh>
    <rPh sb="113" eb="115">
      <t>ショウチュウ</t>
    </rPh>
    <rPh sb="115" eb="117">
      <t>イッカン</t>
    </rPh>
    <rPh sb="117" eb="118">
      <t>コウ</t>
    </rPh>
    <rPh sb="118" eb="120">
      <t>ケンセツ</t>
    </rPh>
    <rPh sb="121" eb="124">
      <t>トショカン</t>
    </rPh>
    <rPh sb="124" eb="126">
      <t>ケンセツ</t>
    </rPh>
    <rPh sb="126" eb="127">
      <t>トウ</t>
    </rPh>
    <rPh sb="128" eb="129">
      <t>カカ</t>
    </rPh>
    <rPh sb="130" eb="133">
      <t>チホウサイ</t>
    </rPh>
    <rPh sb="133" eb="135">
      <t>ショウカン</t>
    </rPh>
    <rPh sb="135" eb="136">
      <t>ガク</t>
    </rPh>
    <rPh sb="137" eb="139">
      <t>ゾウカ</t>
    </rPh>
    <rPh sb="148" eb="150">
      <t>ヘイセイ</t>
    </rPh>
    <rPh sb="152" eb="154">
      <t>ネンド</t>
    </rPh>
    <rPh sb="155" eb="157">
      <t>ゾウカ</t>
    </rPh>
    <rPh sb="158" eb="159">
      <t>テン</t>
    </rPh>
    <rPh sb="167" eb="169">
      <t>ショウライ</t>
    </rPh>
    <rPh sb="169" eb="171">
      <t>フタン</t>
    </rPh>
    <rPh sb="171" eb="173">
      <t>ヒリツ</t>
    </rPh>
    <rPh sb="179" eb="181">
      <t>ヘイセイ</t>
    </rPh>
    <rPh sb="183" eb="185">
      <t>ネンド</t>
    </rPh>
    <rPh sb="185" eb="187">
      <t>イコウ</t>
    </rPh>
    <rPh sb="187" eb="189">
      <t>ジッシ</t>
    </rPh>
    <rPh sb="191" eb="193">
      <t>ケンセツ</t>
    </rPh>
    <rPh sb="193" eb="195">
      <t>ジギョウ</t>
    </rPh>
    <rPh sb="196" eb="197">
      <t>カカ</t>
    </rPh>
    <rPh sb="198" eb="200">
      <t>タガク</t>
    </rPh>
    <rPh sb="201" eb="204">
      <t>チホウサイ</t>
    </rPh>
    <rPh sb="204" eb="206">
      <t>ハッコウ</t>
    </rPh>
    <rPh sb="209" eb="211">
      <t>ゾウカ</t>
    </rPh>
    <rPh sb="211" eb="213">
      <t>ケイコウ</t>
    </rPh>
    <rPh sb="217" eb="219">
      <t>ヘイセイ</t>
    </rPh>
    <rPh sb="221" eb="223">
      <t>ネンド</t>
    </rPh>
    <rPh sb="225" eb="227">
      <t>ルイジ</t>
    </rPh>
    <rPh sb="227" eb="229">
      <t>ダンタイ</t>
    </rPh>
    <rPh sb="230" eb="232">
      <t>ヒカク</t>
    </rPh>
    <rPh sb="242" eb="243">
      <t>タカ</t>
    </rPh>
    <rPh sb="252" eb="254">
      <t>コンゴ</t>
    </rPh>
    <rPh sb="256" eb="258">
      <t>コウキョウ</t>
    </rPh>
    <rPh sb="258" eb="260">
      <t>シセツ</t>
    </rPh>
    <rPh sb="261" eb="264">
      <t>ロウキュウカ</t>
    </rPh>
    <rPh sb="266" eb="268">
      <t>タイオウ</t>
    </rPh>
    <rPh sb="269" eb="270">
      <t>ヒ</t>
    </rPh>
    <rPh sb="271" eb="272">
      <t>ツヅ</t>
    </rPh>
    <rPh sb="273" eb="275">
      <t>ジッシ</t>
    </rPh>
    <rPh sb="285" eb="287">
      <t>コウキョウ</t>
    </rPh>
    <rPh sb="287" eb="289">
      <t>シセツ</t>
    </rPh>
    <rPh sb="289" eb="290">
      <t>トウ</t>
    </rPh>
    <rPh sb="290" eb="292">
      <t>ソウゴウ</t>
    </rPh>
    <rPh sb="292" eb="294">
      <t>カンリ</t>
    </rPh>
    <rPh sb="294" eb="296">
      <t>ケイカク</t>
    </rPh>
    <rPh sb="296" eb="297">
      <t>オヨ</t>
    </rPh>
    <rPh sb="298" eb="300">
      <t>コウキョウ</t>
    </rPh>
    <rPh sb="300" eb="302">
      <t>シセツ</t>
    </rPh>
    <rPh sb="308" eb="310">
      <t>ケイカク</t>
    </rPh>
    <rPh sb="311" eb="312">
      <t>モト</t>
    </rPh>
    <rPh sb="315" eb="317">
      <t>テキセイ</t>
    </rPh>
    <rPh sb="318" eb="320">
      <t>コウキョウ</t>
    </rPh>
    <rPh sb="320" eb="322">
      <t>シセツ</t>
    </rPh>
    <rPh sb="322" eb="324">
      <t>カンリ</t>
    </rPh>
    <rPh sb="325" eb="326">
      <t>ツト</t>
    </rPh>
    <rPh sb="328" eb="330">
      <t>ヒツヨウ</t>
    </rPh>
    <phoneticPr fontId="5"/>
  </si>
  <si>
    <r>
      <t>　グラフ及び表のH29の有形固定資産減価償却率</t>
    </r>
    <r>
      <rPr>
        <sz val="11"/>
        <rFont val="ＭＳ Ｐゴシック"/>
        <family val="3"/>
        <charset val="128"/>
      </rPr>
      <t>46.4%</t>
    </r>
    <r>
      <rPr>
        <sz val="11"/>
        <color indexed="8"/>
        <rFont val="ＭＳ Ｐゴシック"/>
        <family val="3"/>
        <charset val="128"/>
      </rPr>
      <t>は、54.2％の誤りである。
　将来負担比率は増加傾向にあり、類似団体と比べて54.8ポイント高くなっている。一方で、有形固定資産減価償却率は類似団体よりも3.7ポイント低くなっている。これは、近年、老朽化した図書館や消防庁舎の建替えを実施した</t>
    </r>
    <r>
      <rPr>
        <sz val="11"/>
        <rFont val="ＭＳ Ｐゴシック"/>
        <family val="3"/>
        <charset val="128"/>
      </rPr>
      <t>ほか</t>
    </r>
    <r>
      <rPr>
        <sz val="11"/>
        <color indexed="8"/>
        <rFont val="ＭＳ Ｐゴシック"/>
        <family val="3"/>
        <charset val="128"/>
      </rPr>
      <t>、小中学校の統廃合による新校舎を建設したことなどにより、地方債現在高が増加する一方で、老朽化した施設の更新が進んだためである。
　今後も、施設老朽化の対策を行っていく必要があるため、公共施設等総合管理計画及び公共施設マネジメント計画に基づき、適正な公共施設管理に努め、将来世代へ過度な負担を残さないようにする必要がある。</t>
    </r>
    <rPh sb="4" eb="5">
      <t>オヨ</t>
    </rPh>
    <rPh sb="6" eb="7">
      <t>ヒョウ</t>
    </rPh>
    <rPh sb="12" eb="14">
      <t>ユウケイ</t>
    </rPh>
    <rPh sb="14" eb="16">
      <t>コテイ</t>
    </rPh>
    <rPh sb="16" eb="18">
      <t>シサン</t>
    </rPh>
    <rPh sb="18" eb="20">
      <t>ゲンカ</t>
    </rPh>
    <rPh sb="20" eb="22">
      <t>ショウキャク</t>
    </rPh>
    <rPh sb="22" eb="23">
      <t>リツ</t>
    </rPh>
    <rPh sb="36" eb="37">
      <t>アヤマ</t>
    </rPh>
    <rPh sb="44" eb="46">
      <t>ショウライ</t>
    </rPh>
    <rPh sb="46" eb="48">
      <t>フタン</t>
    </rPh>
    <rPh sb="48" eb="50">
      <t>ヒリツ</t>
    </rPh>
    <rPh sb="51" eb="53">
      <t>ゾウカ</t>
    </rPh>
    <rPh sb="53" eb="55">
      <t>ケイコウ</t>
    </rPh>
    <rPh sb="59" eb="61">
      <t>ルイジ</t>
    </rPh>
    <rPh sb="61" eb="63">
      <t>ダンタイ</t>
    </rPh>
    <rPh sb="64" eb="65">
      <t>クラ</t>
    </rPh>
    <rPh sb="75" eb="76">
      <t>タカ</t>
    </rPh>
    <rPh sb="83" eb="85">
      <t>イッポウ</t>
    </rPh>
    <rPh sb="87" eb="89">
      <t>ユウケイ</t>
    </rPh>
    <rPh sb="89" eb="91">
      <t>コテイ</t>
    </rPh>
    <rPh sb="91" eb="93">
      <t>シサン</t>
    </rPh>
    <rPh sb="93" eb="95">
      <t>ゲンカ</t>
    </rPh>
    <rPh sb="95" eb="97">
      <t>ショウキャク</t>
    </rPh>
    <rPh sb="97" eb="98">
      <t>リツ</t>
    </rPh>
    <rPh sb="99" eb="101">
      <t>ルイジ</t>
    </rPh>
    <rPh sb="101" eb="103">
      <t>ダンタイ</t>
    </rPh>
    <rPh sb="113" eb="114">
      <t>ヒク</t>
    </rPh>
    <rPh sb="125" eb="127">
      <t>キンネン</t>
    </rPh>
    <rPh sb="128" eb="131">
      <t>ロウキュウカ</t>
    </rPh>
    <rPh sb="133" eb="136">
      <t>トショカン</t>
    </rPh>
    <rPh sb="137" eb="139">
      <t>ショウボウ</t>
    </rPh>
    <rPh sb="139" eb="141">
      <t>チョウシャ</t>
    </rPh>
    <rPh sb="142" eb="143">
      <t>タ</t>
    </rPh>
    <rPh sb="143" eb="144">
      <t>カ</t>
    </rPh>
    <rPh sb="146" eb="148">
      <t>ジッシ</t>
    </rPh>
    <rPh sb="153" eb="157">
      <t>ショウチュウガッコウ</t>
    </rPh>
    <rPh sb="158" eb="161">
      <t>トウハイゴウ</t>
    </rPh>
    <rPh sb="183" eb="185">
      <t>ゲンザイ</t>
    </rPh>
    <rPh sb="187" eb="189">
      <t>ゾウカ</t>
    </rPh>
    <rPh sb="217" eb="219">
      <t>コンゴ</t>
    </rPh>
    <rPh sb="221" eb="223">
      <t>シセツ</t>
    </rPh>
    <rPh sb="223" eb="226">
      <t>ロウキュウカ</t>
    </rPh>
    <rPh sb="227" eb="229">
      <t>タイサク</t>
    </rPh>
    <rPh sb="230" eb="231">
      <t>オコナ</t>
    </rPh>
    <rPh sb="235" eb="237">
      <t>ヒツヨウ</t>
    </rPh>
    <rPh sb="243" eb="245">
      <t>コウキョウ</t>
    </rPh>
    <rPh sb="245" eb="247">
      <t>シセツ</t>
    </rPh>
    <rPh sb="247" eb="248">
      <t>トウ</t>
    </rPh>
    <rPh sb="248" eb="250">
      <t>ソウゴウ</t>
    </rPh>
    <rPh sb="250" eb="252">
      <t>カンリ</t>
    </rPh>
    <rPh sb="252" eb="254">
      <t>ケイカク</t>
    </rPh>
    <rPh sb="254" eb="255">
      <t>オヨ</t>
    </rPh>
    <rPh sb="256" eb="258">
      <t>コウキョウ</t>
    </rPh>
    <rPh sb="258" eb="260">
      <t>シセツ</t>
    </rPh>
    <rPh sb="266" eb="268">
      <t>ケイカク</t>
    </rPh>
    <rPh sb="269" eb="270">
      <t>モト</t>
    </rPh>
    <rPh sb="273" eb="275">
      <t>テキセイ</t>
    </rPh>
    <rPh sb="276" eb="278">
      <t>コウキョウ</t>
    </rPh>
    <rPh sb="278" eb="280">
      <t>シセツ</t>
    </rPh>
    <rPh sb="280" eb="282">
      <t>カンリ</t>
    </rPh>
    <rPh sb="283" eb="284">
      <t>ツト</t>
    </rPh>
    <rPh sb="286" eb="288">
      <t>ショウライ</t>
    </rPh>
    <rPh sb="288" eb="290">
      <t>セダイ</t>
    </rPh>
    <rPh sb="291" eb="293">
      <t>カド</t>
    </rPh>
    <rPh sb="294" eb="296">
      <t>フタン</t>
    </rPh>
    <rPh sb="297" eb="298">
      <t>ノコ</t>
    </rPh>
    <rPh sb="306" eb="30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</si>
</sst>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7FBF-4999-A6E4-A74DD6CC2F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90787</c:v>
                </c:pt>
                <c:pt idx="1">
                  <c:v>170530</c:v>
                </c:pt>
                <c:pt idx="2">
                  <c:v>85486</c:v>
                </c:pt>
                <c:pt idx="3">
                  <c:v>92723</c:v>
                </c:pt>
                <c:pt idx="4">
                  <c:v>108838</c:v>
                </c:pt>
              </c:numCache>
            </c:numRef>
          </c:val>
          <c:smooth val="0"/>
          <c:extLst xmlns:c16r2="http://schemas.microsoft.com/office/drawing/2015/06/chart">
            <c:ext xmlns:c16="http://schemas.microsoft.com/office/drawing/2014/chart" uri="{C3380CC4-5D6E-409C-BE32-E72D297353CC}">
              <c16:uniqueId val="{00000001-7FBF-4999-A6E4-A74DD6CC2F95}"/>
            </c:ext>
          </c:extLst>
        </c:ser>
        <c:dLbls>
          <c:showLegendKey val="0"/>
          <c:showVal val="0"/>
          <c:showCatName val="0"/>
          <c:showSerName val="0"/>
          <c:showPercent val="0"/>
          <c:showBubbleSize val="0"/>
        </c:dLbls>
        <c:marker val="1"/>
        <c:smooth val="0"/>
        <c:axId val="160711040"/>
        <c:axId val="160712576"/>
      </c:lineChart>
      <c:catAx>
        <c:axId val="160711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12576"/>
        <c:crosses val="autoZero"/>
        <c:auto val="1"/>
        <c:lblAlgn val="ctr"/>
        <c:lblOffset val="100"/>
        <c:tickLblSkip val="1"/>
        <c:tickMarkSkip val="1"/>
        <c:noMultiLvlLbl val="0"/>
      </c:catAx>
      <c:valAx>
        <c:axId val="16071257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711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7.11</c:v>
                </c:pt>
                <c:pt idx="1">
                  <c:v>8.14</c:v>
                </c:pt>
                <c:pt idx="2">
                  <c:v>8.39</c:v>
                </c:pt>
                <c:pt idx="3">
                  <c:v>6.8</c:v>
                </c:pt>
                <c:pt idx="4">
                  <c:v>4.37</c:v>
                </c:pt>
              </c:numCache>
            </c:numRef>
          </c:val>
          <c:extLst xmlns:c16r2="http://schemas.microsoft.com/office/drawing/2015/06/chart">
            <c:ext xmlns:c16="http://schemas.microsoft.com/office/drawing/2014/chart" uri="{C3380CC4-5D6E-409C-BE32-E72D297353CC}">
              <c16:uniqueId val="{00000000-A058-4420-B047-6E0EB29BCC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24.18</c:v>
                </c:pt>
                <c:pt idx="1">
                  <c:v>24.86</c:v>
                </c:pt>
                <c:pt idx="2">
                  <c:v>23.33</c:v>
                </c:pt>
                <c:pt idx="3">
                  <c:v>23.6</c:v>
                </c:pt>
                <c:pt idx="4">
                  <c:v>19.62</c:v>
                </c:pt>
              </c:numCache>
            </c:numRef>
          </c:val>
          <c:extLst xmlns:c16r2="http://schemas.microsoft.com/office/drawing/2015/06/chart">
            <c:ext xmlns:c16="http://schemas.microsoft.com/office/drawing/2014/chart" uri="{C3380CC4-5D6E-409C-BE32-E72D297353CC}">
              <c16:uniqueId val="{00000001-A058-4420-B047-6E0EB29BCC33}"/>
            </c:ext>
          </c:extLst>
        </c:ser>
        <c:dLbls>
          <c:showLegendKey val="0"/>
          <c:showVal val="0"/>
          <c:showCatName val="0"/>
          <c:showSerName val="0"/>
          <c:showPercent val="0"/>
          <c:showBubbleSize val="0"/>
        </c:dLbls>
        <c:gapWidth val="250"/>
        <c:overlap val="100"/>
        <c:axId val="167076224"/>
        <c:axId val="16707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-0.27</c:v>
                </c:pt>
                <c:pt idx="1">
                  <c:v>2.25</c:v>
                </c:pt>
                <c:pt idx="2">
                  <c:v>-1.76</c:v>
                </c:pt>
                <c:pt idx="3">
                  <c:v>-1.53</c:v>
                </c:pt>
                <c:pt idx="4">
                  <c:v>-6.19</c:v>
                </c:pt>
              </c:numCache>
            </c:numRef>
          </c:val>
          <c:smooth val="0"/>
          <c:extLst xmlns:c16r2="http://schemas.microsoft.com/office/drawing/2015/06/chart">
            <c:ext xmlns:c16="http://schemas.microsoft.com/office/drawing/2014/chart" uri="{C3380CC4-5D6E-409C-BE32-E72D297353CC}">
              <c16:uniqueId val="{00000002-A058-4420-B047-6E0EB29BCC33}"/>
            </c:ext>
          </c:extLst>
        </c:ser>
        <c:dLbls>
          <c:showLegendKey val="0"/>
          <c:showVal val="0"/>
          <c:showCatName val="0"/>
          <c:showSerName val="0"/>
          <c:showPercent val="0"/>
          <c:showBubbleSize val="0"/>
        </c:dLbls>
        <c:marker val="1"/>
        <c:smooth val="0"/>
        <c:axId val="167076224"/>
        <c:axId val="167078144"/>
      </c:lineChart>
      <c:catAx>
        <c:axId val="1670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078144"/>
        <c:crosses val="autoZero"/>
        <c:auto val="1"/>
        <c:lblAlgn val="ctr"/>
        <c:lblOffset val="100"/>
        <c:tickLblSkip val="1"/>
        <c:tickMarkSkip val="1"/>
        <c:noMultiLvlLbl val="0"/>
      </c:catAx>
      <c:valAx>
        <c:axId val="16707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7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A210-4CF1-B3B3-6E79F956D0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10-4CF1-B3B3-6E79F956D035}"/>
            </c:ext>
          </c:extLst>
        </c:ser>
        <c:ser>
          <c:idx val="2"/>
          <c:order val="2"/>
          <c:tx>
            <c:strRef>
              <c:f>データシート!$A$29</c:f>
              <c:strCache>
                <c:ptCount val="1"/>
                <c:pt idx="0">
                  <c:v>北茨城市後期高齢者医療特別会計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2-A210-4CF1-B3B3-6E79F956D035}"/>
            </c:ext>
          </c:extLst>
        </c:ser>
        <c:ser>
          <c:idx val="3"/>
          <c:order val="3"/>
          <c:tx>
            <c:strRef>
              <c:f>データシート!$A$30</c:f>
              <c:strCache>
                <c:ptCount val="1"/>
                <c:pt idx="0">
                  <c:v>北茨城市漁業集落排水事業特別会計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A210-4CF1-B3B3-6E79F956D035}"/>
            </c:ext>
          </c:extLst>
        </c:ser>
        <c:ser>
          <c:idx val="4"/>
          <c:order val="4"/>
          <c:tx>
            <c:strRef>
              <c:f>データシート!$A$31</c:f>
              <c:strCache>
                <c:ptCount val="1"/>
                <c:pt idx="0">
                  <c:v>北茨城市公共下水道事業特別会計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0.11</c:v>
                </c:pt>
                <c:pt idx="4">
                  <c:v>#N/A</c:v>
                </c:pt>
                <c:pt idx="5">
                  <c:v>0.11</c:v>
                </c:pt>
                <c:pt idx="6">
                  <c:v>#N/A</c:v>
                </c:pt>
                <c:pt idx="7">
                  <c:v>0.11</c:v>
                </c:pt>
                <c:pt idx="8">
                  <c:v>#N/A</c:v>
                </c:pt>
                <c:pt idx="9">
                  <c:v>0.19</c:v>
                </c:pt>
              </c:numCache>
            </c:numRef>
          </c:val>
          <c:extLst xmlns:c16r2="http://schemas.microsoft.com/office/drawing/2015/06/chart">
            <c:ext xmlns:c16="http://schemas.microsoft.com/office/drawing/2014/chart" uri="{C3380CC4-5D6E-409C-BE32-E72D297353CC}">
              <c16:uniqueId val="{00000004-A210-4CF1-B3B3-6E79F956D035}"/>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3.32</c:v>
                </c:pt>
                <c:pt idx="2">
                  <c:v>#N/A</c:v>
                </c:pt>
                <c:pt idx="3">
                  <c:v>1.1399999999999999</c:v>
                </c:pt>
                <c:pt idx="4">
                  <c:v>#N/A</c:v>
                </c:pt>
                <c:pt idx="5">
                  <c:v>1.64</c:v>
                </c:pt>
                <c:pt idx="6">
                  <c:v>#N/A</c:v>
                </c:pt>
                <c:pt idx="7">
                  <c:v>3.42</c:v>
                </c:pt>
                <c:pt idx="8">
                  <c:v>#N/A</c:v>
                </c:pt>
                <c:pt idx="9">
                  <c:v>0.71</c:v>
                </c:pt>
              </c:numCache>
            </c:numRef>
          </c:val>
          <c:extLst xmlns:c16r2="http://schemas.microsoft.com/office/drawing/2015/06/chart">
            <c:ext xmlns:c16="http://schemas.microsoft.com/office/drawing/2014/chart" uri="{C3380CC4-5D6E-409C-BE32-E72D297353CC}">
              <c16:uniqueId val="{00000005-A210-4CF1-B3B3-6E79F956D035}"/>
            </c:ext>
          </c:extLst>
        </c:ser>
        <c:ser>
          <c:idx val="6"/>
          <c:order val="6"/>
          <c:tx>
            <c:strRef>
              <c:f>データシート!$A$33</c:f>
              <c:strCache>
                <c:ptCount val="1"/>
                <c:pt idx="0">
                  <c:v>北茨城市介護保険事業特別会計（保険事業勘定）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1.26</c:v>
                </c:pt>
                <c:pt idx="2">
                  <c:v>#N/A</c:v>
                </c:pt>
                <c:pt idx="3">
                  <c:v>1.0900000000000001</c:v>
                </c:pt>
                <c:pt idx="4">
                  <c:v>#N/A</c:v>
                </c:pt>
                <c:pt idx="5">
                  <c:v>1.67</c:v>
                </c:pt>
                <c:pt idx="6">
                  <c:v>#N/A</c:v>
                </c:pt>
                <c:pt idx="7">
                  <c:v>1.42</c:v>
                </c:pt>
                <c:pt idx="8">
                  <c:v>#N/A</c:v>
                </c:pt>
                <c:pt idx="9">
                  <c:v>1.41</c:v>
                </c:pt>
              </c:numCache>
            </c:numRef>
          </c:val>
          <c:extLst xmlns:c16r2="http://schemas.microsoft.com/office/drawing/2015/06/chart">
            <c:ext xmlns:c16="http://schemas.microsoft.com/office/drawing/2014/chart" uri="{C3380CC4-5D6E-409C-BE32-E72D297353CC}">
              <c16:uniqueId val="{00000006-A210-4CF1-B3B3-6E79F956D035}"/>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4.79</c:v>
                </c:pt>
                <c:pt idx="2">
                  <c:v>#N/A</c:v>
                </c:pt>
                <c:pt idx="3">
                  <c:v>4.13</c:v>
                </c:pt>
                <c:pt idx="4">
                  <c:v>#N/A</c:v>
                </c:pt>
                <c:pt idx="5">
                  <c:v>3.76</c:v>
                </c:pt>
                <c:pt idx="6">
                  <c:v>#N/A</c:v>
                </c:pt>
                <c:pt idx="7">
                  <c:v>3.32</c:v>
                </c:pt>
                <c:pt idx="8">
                  <c:v>#N/A</c:v>
                </c:pt>
                <c:pt idx="9">
                  <c:v>2.94</c:v>
                </c:pt>
              </c:numCache>
            </c:numRef>
          </c:val>
          <c:extLst xmlns:c16r2="http://schemas.microsoft.com/office/drawing/2015/06/chart">
            <c:ext xmlns:c16="http://schemas.microsoft.com/office/drawing/2014/chart" uri="{C3380CC4-5D6E-409C-BE32-E72D297353CC}">
              <c16:uniqueId val="{00000007-A210-4CF1-B3B3-6E79F956D0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c:v>
                </c:pt>
                <c:pt idx="2">
                  <c:v>#N/A</c:v>
                </c:pt>
                <c:pt idx="3">
                  <c:v>8.1199999999999992</c:v>
                </c:pt>
                <c:pt idx="4">
                  <c:v>#N/A</c:v>
                </c:pt>
                <c:pt idx="5">
                  <c:v>8.3800000000000008</c:v>
                </c:pt>
                <c:pt idx="6">
                  <c:v>#N/A</c:v>
                </c:pt>
                <c:pt idx="7">
                  <c:v>6.78</c:v>
                </c:pt>
                <c:pt idx="8">
                  <c:v>#N/A</c:v>
                </c:pt>
                <c:pt idx="9">
                  <c:v>4.3600000000000003</c:v>
                </c:pt>
              </c:numCache>
            </c:numRef>
          </c:val>
          <c:extLst xmlns:c16r2="http://schemas.microsoft.com/office/drawing/2015/06/chart">
            <c:ext xmlns:c16="http://schemas.microsoft.com/office/drawing/2014/chart" uri="{C3380CC4-5D6E-409C-BE32-E72D297353CC}">
              <c16:uniqueId val="{00000008-A210-4CF1-B3B3-6E79F956D035}"/>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6.72</c:v>
                </c:pt>
                <c:pt idx="2">
                  <c:v>#N/A</c:v>
                </c:pt>
                <c:pt idx="3">
                  <c:v>7.97</c:v>
                </c:pt>
                <c:pt idx="4">
                  <c:v>#N/A</c:v>
                </c:pt>
                <c:pt idx="5">
                  <c:v>9.16</c:v>
                </c:pt>
                <c:pt idx="6">
                  <c:v>#N/A</c:v>
                </c:pt>
                <c:pt idx="7">
                  <c:v>9.52</c:v>
                </c:pt>
                <c:pt idx="8">
                  <c:v>#N/A</c:v>
                </c:pt>
                <c:pt idx="9">
                  <c:v>8.5299999999999994</c:v>
                </c:pt>
              </c:numCache>
            </c:numRef>
          </c:val>
          <c:extLst xmlns:c16r2="http://schemas.microsoft.com/office/drawing/2015/06/chart">
            <c:ext xmlns:c16="http://schemas.microsoft.com/office/drawing/2014/chart" uri="{C3380CC4-5D6E-409C-BE32-E72D297353CC}">
              <c16:uniqueId val="{00000009-A210-4CF1-B3B3-6E79F956D035}"/>
            </c:ext>
          </c:extLst>
        </c:ser>
        <c:dLbls>
          <c:showLegendKey val="0"/>
          <c:showVal val="0"/>
          <c:showCatName val="0"/>
          <c:showSerName val="0"/>
          <c:showPercent val="0"/>
          <c:showBubbleSize val="0"/>
        </c:dLbls>
        <c:gapWidth val="150"/>
        <c:overlap val="100"/>
        <c:axId val="161094272"/>
        <c:axId val="161108352"/>
      </c:barChart>
      <c:catAx>
        <c:axId val="1610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108352"/>
        <c:crosses val="autoZero"/>
        <c:auto val="1"/>
        <c:lblAlgn val="ctr"/>
        <c:lblOffset val="100"/>
        <c:tickLblSkip val="1"/>
        <c:tickMarkSkip val="1"/>
        <c:noMultiLvlLbl val="0"/>
      </c:catAx>
      <c:valAx>
        <c:axId val="16110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9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1408</c:v>
                </c:pt>
                <c:pt idx="5">
                  <c:v>1348</c:v>
                </c:pt>
                <c:pt idx="8">
                  <c:v>1328</c:v>
                </c:pt>
                <c:pt idx="11">
                  <c:v>1320</c:v>
                </c:pt>
                <c:pt idx="14">
                  <c:v>1293</c:v>
                </c:pt>
              </c:numCache>
            </c:numRef>
          </c:val>
          <c:extLst xmlns:c16r2="http://schemas.microsoft.com/office/drawing/2015/06/chart">
            <c:ext xmlns:c16="http://schemas.microsoft.com/office/drawing/2014/chart" uri="{C3380CC4-5D6E-409C-BE32-E72D297353CC}">
              <c16:uniqueId val="{00000000-1FED-4D97-A6AA-66C1F20B23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ED-4D97-A6AA-66C1F20B23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26</c:v>
                </c:pt>
                <c:pt idx="6">
                  <c:v>32</c:v>
                </c:pt>
                <c:pt idx="9">
                  <c:v>29</c:v>
                </c:pt>
                <c:pt idx="12">
                  <c:v>28</c:v>
                </c:pt>
              </c:numCache>
            </c:numRef>
          </c:val>
          <c:extLst xmlns:c16r2="http://schemas.microsoft.com/office/drawing/2015/06/chart">
            <c:ext xmlns:c16="http://schemas.microsoft.com/office/drawing/2014/chart" uri="{C3380CC4-5D6E-409C-BE32-E72D297353CC}">
              <c16:uniqueId val="{00000002-1FED-4D97-A6AA-66C1F20B23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24</c:v>
                </c:pt>
                <c:pt idx="6">
                  <c:v>22</c:v>
                </c:pt>
                <c:pt idx="9">
                  <c:v>14</c:v>
                </c:pt>
                <c:pt idx="12">
                  <c:v>11</c:v>
                </c:pt>
              </c:numCache>
            </c:numRef>
          </c:val>
          <c:extLst xmlns:c16r2="http://schemas.microsoft.com/office/drawing/2015/06/chart">
            <c:ext xmlns:c16="http://schemas.microsoft.com/office/drawing/2014/chart" uri="{C3380CC4-5D6E-409C-BE32-E72D297353CC}">
              <c16:uniqueId val="{00000003-1FED-4D97-A6AA-66C1F20B23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484</c:v>
                </c:pt>
                <c:pt idx="6">
                  <c:v>416</c:v>
                </c:pt>
                <c:pt idx="9">
                  <c:v>403</c:v>
                </c:pt>
                <c:pt idx="12">
                  <c:v>431</c:v>
                </c:pt>
              </c:numCache>
            </c:numRef>
          </c:val>
          <c:extLst xmlns:c16r2="http://schemas.microsoft.com/office/drawing/2015/06/chart">
            <c:ext xmlns:c16="http://schemas.microsoft.com/office/drawing/2014/chart" uri="{C3380CC4-5D6E-409C-BE32-E72D297353CC}">
              <c16:uniqueId val="{00000004-1FED-4D97-A6AA-66C1F20B23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ED-4D97-A6AA-66C1F20B23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ED-4D97-A6AA-66C1F20B23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1580</c:v>
                </c:pt>
                <c:pt idx="3">
                  <c:v>1491</c:v>
                </c:pt>
                <c:pt idx="6">
                  <c:v>1511</c:v>
                </c:pt>
                <c:pt idx="9">
                  <c:v>1636</c:v>
                </c:pt>
                <c:pt idx="12">
                  <c:v>1751</c:v>
                </c:pt>
              </c:numCache>
            </c:numRef>
          </c:val>
          <c:extLst xmlns:c16r2="http://schemas.microsoft.com/office/drawing/2015/06/chart">
            <c:ext xmlns:c16="http://schemas.microsoft.com/office/drawing/2014/chart" uri="{C3380CC4-5D6E-409C-BE32-E72D297353CC}">
              <c16:uniqueId val="{00000007-1FED-4D97-A6AA-66C1F20B234D}"/>
            </c:ext>
          </c:extLst>
        </c:ser>
        <c:dLbls>
          <c:showLegendKey val="0"/>
          <c:showVal val="0"/>
          <c:showCatName val="0"/>
          <c:showSerName val="0"/>
          <c:showPercent val="0"/>
          <c:showBubbleSize val="0"/>
        </c:dLbls>
        <c:gapWidth val="100"/>
        <c:overlap val="100"/>
        <c:axId val="161208192"/>
        <c:axId val="161234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691</c:v>
                </c:pt>
                <c:pt idx="2">
                  <c:v>#N/A</c:v>
                </c:pt>
                <c:pt idx="3">
                  <c:v>#N/A</c:v>
                </c:pt>
                <c:pt idx="4">
                  <c:v>677</c:v>
                </c:pt>
                <c:pt idx="5">
                  <c:v>#N/A</c:v>
                </c:pt>
                <c:pt idx="6">
                  <c:v>#N/A</c:v>
                </c:pt>
                <c:pt idx="7">
                  <c:v>653</c:v>
                </c:pt>
                <c:pt idx="8">
                  <c:v>#N/A</c:v>
                </c:pt>
                <c:pt idx="9">
                  <c:v>#N/A</c:v>
                </c:pt>
                <c:pt idx="10">
                  <c:v>762</c:v>
                </c:pt>
                <c:pt idx="11">
                  <c:v>#N/A</c:v>
                </c:pt>
                <c:pt idx="12">
                  <c:v>#N/A</c:v>
                </c:pt>
                <c:pt idx="13">
                  <c:v>928</c:v>
                </c:pt>
                <c:pt idx="14">
                  <c:v>#N/A</c:v>
                </c:pt>
              </c:numCache>
            </c:numRef>
          </c:val>
          <c:smooth val="0"/>
          <c:extLst xmlns:c16r2="http://schemas.microsoft.com/office/drawing/2015/06/chart">
            <c:ext xmlns:c16="http://schemas.microsoft.com/office/drawing/2014/chart" uri="{C3380CC4-5D6E-409C-BE32-E72D297353CC}">
              <c16:uniqueId val="{00000008-1FED-4D97-A6AA-66C1F20B234D}"/>
            </c:ext>
          </c:extLst>
        </c:ser>
        <c:dLbls>
          <c:showLegendKey val="0"/>
          <c:showVal val="0"/>
          <c:showCatName val="0"/>
          <c:showSerName val="0"/>
          <c:showPercent val="0"/>
          <c:showBubbleSize val="0"/>
        </c:dLbls>
        <c:marker val="1"/>
        <c:smooth val="0"/>
        <c:axId val="161208192"/>
        <c:axId val="161234944"/>
      </c:lineChart>
      <c:catAx>
        <c:axId val="1612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234944"/>
        <c:crosses val="autoZero"/>
        <c:auto val="1"/>
        <c:lblAlgn val="ctr"/>
        <c:lblOffset val="100"/>
        <c:tickLblSkip val="1"/>
        <c:tickMarkSkip val="1"/>
        <c:noMultiLvlLbl val="0"/>
      </c:catAx>
      <c:valAx>
        <c:axId val="16123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13655</c:v>
                </c:pt>
                <c:pt idx="5">
                  <c:v>14619</c:v>
                </c:pt>
                <c:pt idx="8">
                  <c:v>14945</c:v>
                </c:pt>
                <c:pt idx="11">
                  <c:v>14845</c:v>
                </c:pt>
                <c:pt idx="14">
                  <c:v>14629</c:v>
                </c:pt>
              </c:numCache>
            </c:numRef>
          </c:val>
          <c:extLst xmlns:c16r2="http://schemas.microsoft.com/office/drawing/2015/06/chart">
            <c:ext xmlns:c16="http://schemas.microsoft.com/office/drawing/2014/chart" uri="{C3380CC4-5D6E-409C-BE32-E72D297353CC}">
              <c16:uniqueId val="{00000000-F610-42DD-AA74-6860AAD209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2530</c:v>
                </c:pt>
                <c:pt idx="5">
                  <c:v>2461</c:v>
                </c:pt>
                <c:pt idx="8">
                  <c:v>2385</c:v>
                </c:pt>
                <c:pt idx="11">
                  <c:v>2446</c:v>
                </c:pt>
                <c:pt idx="14">
                  <c:v>2656</c:v>
                </c:pt>
              </c:numCache>
            </c:numRef>
          </c:val>
          <c:extLst xmlns:c16r2="http://schemas.microsoft.com/office/drawing/2015/06/chart">
            <c:ext xmlns:c16="http://schemas.microsoft.com/office/drawing/2014/chart" uri="{C3380CC4-5D6E-409C-BE32-E72D297353CC}">
              <c16:uniqueId val="{00000001-F610-42DD-AA74-6860AAD209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3473</c:v>
                </c:pt>
                <c:pt idx="5">
                  <c:v>3897</c:v>
                </c:pt>
                <c:pt idx="8">
                  <c:v>3722</c:v>
                </c:pt>
                <c:pt idx="11">
                  <c:v>3683</c:v>
                </c:pt>
                <c:pt idx="14">
                  <c:v>3423</c:v>
                </c:pt>
              </c:numCache>
            </c:numRef>
          </c:val>
          <c:extLst xmlns:c16r2="http://schemas.microsoft.com/office/drawing/2015/06/chart">
            <c:ext xmlns:c16="http://schemas.microsoft.com/office/drawing/2014/chart" uri="{C3380CC4-5D6E-409C-BE32-E72D297353CC}">
              <c16:uniqueId val="{00000002-F610-42DD-AA74-6860AAD209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610-42DD-AA74-6860AAD209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610-42DD-AA74-6860AAD209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12</c:v>
                </c:pt>
                <c:pt idx="3">
                  <c:v>11</c:v>
                </c:pt>
                <c:pt idx="6">
                  <c:v>10</c:v>
                </c:pt>
                <c:pt idx="9">
                  <c:v>6</c:v>
                </c:pt>
                <c:pt idx="12">
                  <c:v>13</c:v>
                </c:pt>
              </c:numCache>
            </c:numRef>
          </c:val>
          <c:extLst xmlns:c16r2="http://schemas.microsoft.com/office/drawing/2015/06/chart">
            <c:ext xmlns:c16="http://schemas.microsoft.com/office/drawing/2014/chart" uri="{C3380CC4-5D6E-409C-BE32-E72D297353CC}">
              <c16:uniqueId val="{00000005-F610-42DD-AA74-6860AAD209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3456</c:v>
                </c:pt>
                <c:pt idx="3">
                  <c:v>3007</c:v>
                </c:pt>
                <c:pt idx="6">
                  <c:v>2922</c:v>
                </c:pt>
                <c:pt idx="9">
                  <c:v>2893</c:v>
                </c:pt>
                <c:pt idx="12">
                  <c:v>2818</c:v>
                </c:pt>
              </c:numCache>
            </c:numRef>
          </c:val>
          <c:extLst xmlns:c16r2="http://schemas.microsoft.com/office/drawing/2015/06/chart">
            <c:ext xmlns:c16="http://schemas.microsoft.com/office/drawing/2014/chart" uri="{C3380CC4-5D6E-409C-BE32-E72D297353CC}">
              <c16:uniqueId val="{00000006-F610-42DD-AA74-6860AAD209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264</c:v>
                </c:pt>
                <c:pt idx="3">
                  <c:v>208</c:v>
                </c:pt>
                <c:pt idx="6">
                  <c:v>165</c:v>
                </c:pt>
                <c:pt idx="9">
                  <c:v>137</c:v>
                </c:pt>
                <c:pt idx="12">
                  <c:v>96</c:v>
                </c:pt>
              </c:numCache>
            </c:numRef>
          </c:val>
          <c:extLst xmlns:c16r2="http://schemas.microsoft.com/office/drawing/2015/06/chart">
            <c:ext xmlns:c16="http://schemas.microsoft.com/office/drawing/2014/chart" uri="{C3380CC4-5D6E-409C-BE32-E72D297353CC}">
              <c16:uniqueId val="{00000007-F610-42DD-AA74-6860AAD209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6617</c:v>
                </c:pt>
                <c:pt idx="3">
                  <c:v>6412</c:v>
                </c:pt>
                <c:pt idx="6">
                  <c:v>6393</c:v>
                </c:pt>
                <c:pt idx="9">
                  <c:v>5961</c:v>
                </c:pt>
                <c:pt idx="12">
                  <c:v>5794</c:v>
                </c:pt>
              </c:numCache>
            </c:numRef>
          </c:val>
          <c:extLst xmlns:c16r2="http://schemas.microsoft.com/office/drawing/2015/06/chart">
            <c:ext xmlns:c16="http://schemas.microsoft.com/office/drawing/2014/chart" uri="{C3380CC4-5D6E-409C-BE32-E72D297353CC}">
              <c16:uniqueId val="{00000008-F610-42DD-AA74-6860AAD209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158</c:v>
                </c:pt>
                <c:pt idx="3">
                  <c:v>132</c:v>
                </c:pt>
                <c:pt idx="6">
                  <c:v>100</c:v>
                </c:pt>
                <c:pt idx="9">
                  <c:v>71</c:v>
                </c:pt>
                <c:pt idx="12">
                  <c:v>43</c:v>
                </c:pt>
              </c:numCache>
            </c:numRef>
          </c:val>
          <c:extLst xmlns:c16r2="http://schemas.microsoft.com/office/drawing/2015/06/chart">
            <c:ext xmlns:c16="http://schemas.microsoft.com/office/drawing/2014/chart" uri="{C3380CC4-5D6E-409C-BE32-E72D297353CC}">
              <c16:uniqueId val="{00000009-F610-42DD-AA74-6860AAD209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16691</c:v>
                </c:pt>
                <c:pt idx="3">
                  <c:v>19794</c:v>
                </c:pt>
                <c:pt idx="6">
                  <c:v>20594</c:v>
                </c:pt>
                <c:pt idx="9">
                  <c:v>21191</c:v>
                </c:pt>
                <c:pt idx="12">
                  <c:v>21518</c:v>
                </c:pt>
              </c:numCache>
            </c:numRef>
          </c:val>
          <c:extLst xmlns:c16r2="http://schemas.microsoft.com/office/drawing/2015/06/chart">
            <c:ext xmlns:c16="http://schemas.microsoft.com/office/drawing/2014/chart" uri="{C3380CC4-5D6E-409C-BE32-E72D297353CC}">
              <c16:uniqueId val="{0000000A-F610-42DD-AA74-6860AAD2096C}"/>
            </c:ext>
          </c:extLst>
        </c:ser>
        <c:dLbls>
          <c:showLegendKey val="0"/>
          <c:showVal val="0"/>
          <c:showCatName val="0"/>
          <c:showSerName val="0"/>
          <c:showPercent val="0"/>
          <c:showBubbleSize val="0"/>
        </c:dLbls>
        <c:gapWidth val="100"/>
        <c:overlap val="100"/>
        <c:axId val="161292288"/>
        <c:axId val="161294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7539</c:v>
                </c:pt>
                <c:pt idx="2">
                  <c:v>#N/A</c:v>
                </c:pt>
                <c:pt idx="3">
                  <c:v>#N/A</c:v>
                </c:pt>
                <c:pt idx="4">
                  <c:v>8586</c:v>
                </c:pt>
                <c:pt idx="5">
                  <c:v>#N/A</c:v>
                </c:pt>
                <c:pt idx="6">
                  <c:v>#N/A</c:v>
                </c:pt>
                <c:pt idx="7">
                  <c:v>9130</c:v>
                </c:pt>
                <c:pt idx="8">
                  <c:v>#N/A</c:v>
                </c:pt>
                <c:pt idx="9">
                  <c:v>#N/A</c:v>
                </c:pt>
                <c:pt idx="10">
                  <c:v>9285</c:v>
                </c:pt>
                <c:pt idx="11">
                  <c:v>#N/A</c:v>
                </c:pt>
                <c:pt idx="12">
                  <c:v>#N/A</c:v>
                </c:pt>
                <c:pt idx="13">
                  <c:v>9574</c:v>
                </c:pt>
                <c:pt idx="14">
                  <c:v>#N/A</c:v>
                </c:pt>
              </c:numCache>
            </c:numRef>
          </c:val>
          <c:smooth val="0"/>
          <c:extLst xmlns:c16r2="http://schemas.microsoft.com/office/drawing/2015/06/chart">
            <c:ext xmlns:c16="http://schemas.microsoft.com/office/drawing/2014/chart" uri="{C3380CC4-5D6E-409C-BE32-E72D297353CC}">
              <c16:uniqueId val="{0000000B-F610-42DD-AA74-6860AAD2096C}"/>
            </c:ext>
          </c:extLst>
        </c:ser>
        <c:dLbls>
          <c:showLegendKey val="0"/>
          <c:showVal val="0"/>
          <c:showCatName val="0"/>
          <c:showSerName val="0"/>
          <c:showPercent val="0"/>
          <c:showBubbleSize val="0"/>
        </c:dLbls>
        <c:marker val="1"/>
        <c:smooth val="0"/>
        <c:axId val="161292288"/>
        <c:axId val="161294208"/>
      </c:lineChart>
      <c:catAx>
        <c:axId val="16129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294208"/>
        <c:crosses val="autoZero"/>
        <c:auto val="1"/>
        <c:lblAlgn val="ctr"/>
        <c:lblOffset val="100"/>
        <c:tickLblSkip val="1"/>
        <c:tickMarkSkip val="1"/>
        <c:noMultiLvlLbl val="0"/>
      </c:catAx>
      <c:valAx>
        <c:axId val="16129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29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2336</c:v>
                </c:pt>
                <c:pt idx="1">
                  <c:v>2347</c:v>
                </c:pt>
                <c:pt idx="2">
                  <c:v>1965</c:v>
                </c:pt>
              </c:numCache>
            </c:numRef>
          </c:val>
          <c:extLst xmlns:c16r2="http://schemas.microsoft.com/office/drawing/2015/06/chart">
            <c:ext xmlns:c16="http://schemas.microsoft.com/office/drawing/2014/chart" uri="{C3380CC4-5D6E-409C-BE32-E72D297353CC}">
              <c16:uniqueId val="{00000000-2E28-4F65-B7CD-C8814CD6B3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c:v>
                </c:pt>
                <c:pt idx="1">
                  <c:v>168</c:v>
                </c:pt>
                <c:pt idx="2">
                  <c:v>168</c:v>
                </c:pt>
              </c:numCache>
            </c:numRef>
          </c:val>
          <c:extLst xmlns:c16r2="http://schemas.microsoft.com/office/drawing/2015/06/chart">
            <c:ext xmlns:c16="http://schemas.microsoft.com/office/drawing/2014/chart" uri="{C3380CC4-5D6E-409C-BE32-E72D297353CC}">
              <c16:uniqueId val="{00000001-2E28-4F65-B7CD-C8814CD6B3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3666</c:v>
                </c:pt>
                <c:pt idx="1">
                  <c:v>3305</c:v>
                </c:pt>
                <c:pt idx="2">
                  <c:v>1716</c:v>
                </c:pt>
              </c:numCache>
            </c:numRef>
          </c:val>
          <c:extLst xmlns:c16r2="http://schemas.microsoft.com/office/drawing/2015/06/chart">
            <c:ext xmlns:c16="http://schemas.microsoft.com/office/drawing/2014/chart" uri="{C3380CC4-5D6E-409C-BE32-E72D297353CC}">
              <c16:uniqueId val="{00000002-2E28-4F65-B7CD-C8814CD6B327}"/>
            </c:ext>
          </c:extLst>
        </c:ser>
        <c:dLbls>
          <c:showLegendKey val="0"/>
          <c:showVal val="0"/>
          <c:showCatName val="0"/>
          <c:showSerName val="0"/>
          <c:showPercent val="0"/>
          <c:showBubbleSize val="0"/>
        </c:dLbls>
        <c:gapWidth val="120"/>
        <c:overlap val="100"/>
        <c:axId val="168441344"/>
        <c:axId val="168442880"/>
      </c:barChart>
      <c:catAx>
        <c:axId val="1684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8442880"/>
        <c:crosses val="autoZero"/>
        <c:auto val="1"/>
        <c:lblAlgn val="ctr"/>
        <c:lblOffset val="100"/>
        <c:tickLblSkip val="1"/>
        <c:tickMarkSkip val="1"/>
        <c:noMultiLvlLbl val="0"/>
      </c:catAx>
      <c:valAx>
        <c:axId val="168442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84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{6801AD2A-584F-4993-8005-FFB1F2179A98}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1B3-4120-80B7-70F23C4C4D7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{BFB2A8DD-7244-4507-9A3F-6C259E40FA97}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B3-4120-80B7-70F23C4C4D7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{EA3366A9-DE8A-42B2-B675-FDCC5C962D1E}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B3-4120-80B7-70F23C4C4D7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{8B001C67-8330-4BBB-A2E3-F9F0F2D0F743}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B3-4120-80B7-70F23C4C4D7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{49139A7F-CBC7-47F8-9E82-3CC53745FCF9}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B3-4120-80B7-70F23C4C4D7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{3288DF30-6470-43BA-97EE-6D1C3C18FD97}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1B3-4120-80B7-70F23C4C4D7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{F8635CA6-E236-42C4-BA4A-FE93B9C74D05}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1B3-4120-80B7-70F23C4C4D7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{EC53BEC7-08D7-49EF-A142-D0D75F5736DF}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1B3-4120-80B7-70F23C4C4D7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{496145C4-CE12-4EFF-858A-FF2D38BD7F2B}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1B3-4120-80B7-70F23C4C4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49.8</c:v>
                </c:pt>
                <c:pt idx="16">
                  <c:v>54</c:v>
                </c:pt>
                <c:pt idx="24">
                  <c:v>46.4</c:v>
                </c:pt>
                <c:pt idx="32">
                  <c:v>55.8</c:v>
                </c:pt>
              </c:numCache>
            </c:numRef>
          </c:xVal>
          <c:yVal>
            <c:numRef>
              <c:f>公会計指標分析・財政指標組合せ分析表!$BP$51:$DC$51</c:f>
              <c:numCache>
                <c:formatCode>#,##0.0;"▲ "#,##0.0</c:formatCode>
                <c:ptCount val="40"/>
                <c:pt idx="8">
                  <c:v>95.2</c:v>
                </c:pt>
                <c:pt idx="16">
                  <c:v>102.7</c:v>
                </c:pt>
                <c:pt idx="24">
                  <c:v>105.2</c:v>
                </c:pt>
                <c:pt idx="32">
                  <c:v>107.5</c:v>
                </c:pt>
              </c:numCache>
            </c:numRef>
          </c:yVal>
          <c:smooth val="0"/>
          <c:extLst xmlns:c16r2="http://schemas.microsoft.com/office/drawing/2015/06/chart">
            <c:ext xmlns:c16="http://schemas.microsoft.com/office/drawing/2014/chart" uri="{C3380CC4-5D6E-409C-BE32-E72D297353CC}">
              <c16:uniqueId val="{00000009-11B3-4120-80B7-70F23C4C4D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{0E8702A4-7B70-4B03-B521-5C13A31CBA24}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1B3-4120-80B7-70F23C4C4D7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{EA2E1B36-C635-435F-ACBF-266F02B3ECC9}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B3-4120-80B7-70F23C4C4D7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{12DA08AD-BDB9-4CCB-8D62-3634937444F9}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B3-4120-80B7-70F23C4C4D7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{B7F08FD2-9D03-42D3-9109-FBBAAAD5210C}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B3-4120-80B7-70F23C4C4D7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{508B8CFB-E2D6-4D2B-A8B0-B62A8944612A}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B3-4120-80B7-70F23C4C4D7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{97792572-0A8D-42CB-8027-B90A249EA4C6}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1B3-4120-80B7-70F23C4C4D7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{74AA1B15-0F1A-4209-A1EA-0420A844C002}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1B3-4120-80B7-70F23C4C4D7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{27865658-EF63-42F6-A667-6B510C25C2A4}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1B3-4120-80B7-70F23C4C4D7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{A1F841CD-9AFE-4531-9BFD-24371AD60F25}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1B3-4120-80B7-70F23C4C4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11B3-4120-80B7-70F23C4C4D75}"/>
            </c:ext>
          </c:extLst>
        </c:ser>
        <c:dLbls>
          <c:showLegendKey val="0"/>
          <c:showVal val="1"/>
          <c:showCatName val="0"/>
          <c:showSerName val="0"/>
          <c:showPercent val="0"/>
          <c:showBubbleSize val="0"/>
        </c:dLbls>
        <c:axId val="167966208"/>
        <c:axId val="167968128"/>
      </c:scatterChart>
      <c:valAx>
        <c:axId val="167966208"/>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968128"/>
        <c:crosses val="autoZero"/>
        <c:crossBetween val="midCat"/>
      </c:valAx>
      <c:valAx>
        <c:axId val="167968128"/>
        <c:scaling>
          <c:orientation val="minMax"/>
          <c:max val="117"/>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966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{D2C9B9DB-6044-4A44-8FF5-F07A9283F54F}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9D8-46B4-8C3F-434039DEE7D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{14C4B96C-FE3A-46F9-91BD-B97786B5D8A1}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D8-46B4-8C3F-434039DEE7D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{9EE72D87-5647-4DC1-8FE5-7957B4F84549}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D8-46B4-8C3F-434039DEE7D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{DCC40E1D-93FE-4732-AB1A-6EAB622D41F9}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D8-46B4-8C3F-434039DEE7D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{C894B1B1-65C5-4B26-8AF9-AD16A680D2DA}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D8-46B4-8C3F-434039DEE7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{157AA501-F496-4B24-8B4E-210E21994E8E}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9D8-46B4-8C3F-434039DEE7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{65032C62-4B6E-495D-A068-9EF4E41E53FD}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9D8-46B4-8C3F-434039DEE7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{F003BC1F-EAE2-458E-A0A6-757FD2F60909}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9D8-46B4-8C3F-434039DEE7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{50946272-F6A0-4C72-A973-98D887DEAA77}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9D8-46B4-8C3F-434039DEE7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7.8</c:v>
                </c:pt>
                <c:pt idx="16">
                  <c:v>7.5</c:v>
                </c:pt>
                <c:pt idx="24">
                  <c:v>7.8</c:v>
                </c:pt>
                <c:pt idx="32">
                  <c:v>8.6999999999999993</c:v>
                </c:pt>
              </c:numCache>
            </c:numRef>
          </c:xVal>
          <c:yVal>
            <c:numRef>
              <c:f>公会計指標分析・財政指標組合せ分析表!$BP$73:$DC$73</c:f>
              <c:numCache>
                <c:formatCode>#,##0.0;"▲ "#,##0.0</c:formatCode>
                <c:ptCount val="40"/>
                <c:pt idx="0">
                  <c:v>85.7</c:v>
                </c:pt>
                <c:pt idx="8">
                  <c:v>95.2</c:v>
                </c:pt>
                <c:pt idx="16">
                  <c:v>102.7</c:v>
                </c:pt>
                <c:pt idx="24">
                  <c:v>105.2</c:v>
                </c:pt>
                <c:pt idx="32">
                  <c:v>107.5</c:v>
                </c:pt>
              </c:numCache>
            </c:numRef>
          </c:yVal>
          <c:smooth val="0"/>
          <c:extLst xmlns:c16r2="http://schemas.microsoft.com/office/drawing/2015/06/chart">
            <c:ext xmlns:c16="http://schemas.microsoft.com/office/drawing/2014/chart" uri="{C3380CC4-5D6E-409C-BE32-E72D297353CC}">
              <c16:uniqueId val="{00000009-79D8-46B4-8C3F-434039DEE7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{D0707DDA-18A9-47B1-9AC0-CEAECA0EBD66}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9D8-46B4-8C3F-434039DEE7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{30C5DCE1-2333-41A5-9D3B-156501E71310}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D8-46B4-8C3F-434039DEE7D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{B9B6CDAB-0274-4366-8D55-919CB0F8E342}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D8-46B4-8C3F-434039DEE7D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{FC296ED0-3174-44FA-8209-8D8ADE18F33B}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D8-46B4-8C3F-434039DEE7D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{A1AA7810-CA49-48A3-82C9-28C50BD0B31E}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D8-46B4-8C3F-434039DEE7D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{0BBC4974-0691-4843-BFBF-13A93F273FC7}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9D8-46B4-8C3F-434039DEE7D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{2BB9BE02-8B87-40AE-A481-350ACCDFC7F6}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9D8-46B4-8C3F-434039DEE7D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{FA38CBDA-D331-4C50-8CAC-C593B4ABEBC0}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9D8-46B4-8C3F-434039DEE7D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{B6277880-A1A9-42EE-84A8-83A0B88FA85D}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9D8-46B4-8C3F-434039DEE7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79D8-46B4-8C3F-434039DEE7DD}"/>
            </c:ext>
          </c:extLst>
        </c:ser>
        <c:dLbls>
          <c:showLegendKey val="0"/>
          <c:showVal val="1"/>
          <c:showCatName val="0"/>
          <c:showSerName val="0"/>
          <c:showPercent val="0"/>
          <c:showBubbleSize val="0"/>
        </c:dLbls>
        <c:axId val="168729984"/>
        <c:axId val="168732160"/>
      </c:scatterChart>
      <c:valAx>
        <c:axId val="168729984"/>
        <c:scaling>
          <c:orientation val="minMax"/>
          <c:max val="10.7"/>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732160"/>
        <c:crosses val="autoZero"/>
        <c:crossBetween val="midCat"/>
      </c:valAx>
      <c:valAx>
        <c:axId val="168732160"/>
        <c:scaling>
          <c:orientation val="minMax"/>
          <c:max val="11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729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年度まで普通建設事業を抑制してきたことから地方債償還額が減少傾向にあったが、平成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年度以降に実施してきた小中一貫校、図書館、消防庁舎建設、都市公園拡張などに係る地方債の償還が始まったことにより、平成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年度以降増加傾向に転じた。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公営企業債の元利償還金に対する繰入金は、落ち着きを見せてはいるものの、市民病院建設に係る企業債償還繰出金は続くため、大きな減額はないと予想される。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今後も公共施設老朽化対策は続くが、後世に負担を残さないような地方債管理を念頭に置き、財政運営に努める。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一般会計等における地方債の現在高については、近年減少傾向にあったが、消防庁舎、図書館、小中一貫校等の建設事業及び茨城国体のためのテニスコート整備事業の実施により、増加傾向が続いている。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公営企業債等見込額は、公共下水道整備事業及び市民病院建設に伴う一般会計負担分があるため高い水準となっている。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退職手当負担見込額は、職員数抑制の効果により減少傾向が続いている。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今後は、将来負担比率（分子）が増加することが予想されるため、過度な将来負担が発生しないよう心掛けた財政運営等を行っていく。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財政調整基金を着実に積み増してきたため、充当可能基金が安定しているが、今後は、少子高齢化の進展等に伴う経常経費の増加が見込まれ、一般財源が厳しい状況となることが予想されるため、引き続き適正な基金の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ふるさと応援寄附の増額に伴い、ふるさと応援基金に約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百万円を積み立てたほか、環境保全基金などは積立を行ったが、東日本大震災復興交付金の返還金及び水産業共同利用施設復興整備事業費補助金などに充当するため復興交付金基金を約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百万円、一般財源不足に対応するため財政調整基金を約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百万円、施設整備用地購入費の財源として都市整備金を約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今後は、公債費や扶助費などの経常経費の増加に伴い、一般財源が厳しい状況になることが予想されることから、財政調整基金及び減債基金を適正に管理する。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今後は、老朽化に伴う磯原中学校の建設事業等に伴う一般財源に対応するための財政調整基金の取崩しや、津波避難道路整備事業、防災集団移転跡地整備事業などの東日本大信再復興交付金事業の進ちょくに伴う復興交付金基金の多額の取崩しを行う予定であるため、基金全体では減額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・東日本大震災復興交付金基金：東日本大震災からの復興事業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・環境保全基金：市民の健康と生活環境を保全するための施策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・復興まちづくり基金：東日本大震災からの復興に向けて実施する市民生活の安定、地域コミュニティの再生、地域経済の活性化等を目的とした復興まちづくりの推進</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・ふるさと応援基金：ふるさとの教育又は文化の振興、福祉又は少子化対策、自然環境の保全、産業の振興、医療の充実に関する事業</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・瓦葺利夫人材育成基金：次代を担う有為な人材の育成に資する施策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・東日本大震災復興交付金基金：東日本大震災復興交付金の返還金及び水産業共同利用施設復興整備事業費補助金などの復興推進事業に充てるため、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・環境保全基金：環境保全関係負担金受入金の積立等により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・復興まちづくり基金：津波被災者住宅再建事業費補助金に充当するため、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・ふるさと応援基金：都市公園整備事業に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百万円充当したものの、ふるさと応援寄附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・瓦葺利夫人材育成基金：奨学金等支給事業に充当するため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百万を取り崩したことによる減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・東日本大震災復興交付金基金：復興推進事業の進ちょくに伴い、取崩しを行う。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・環境保全基金：環境保全関係負担金受入金を積み立てながら、環境保全に資する事業への活用を図る。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・復興まちづくり基金：東日本大震災からの復興に向けて実施するまちづくり事業への活用を図る。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・ふるさと応援基金：ふるさと応援寄附を積み立てながら、寄附の目的に応じた事業に充当する。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・瓦葺利夫人材育成基金：時代を担う優位な人材の育成に資する施策への活用を図る。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清掃センター建設事業、小中学校空調設備整備事業、国体推進事業などを実施したため、多額の一般財源を要したことから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債費や扶助費などの経常経費の増加に伴い、一般財源が厳しい状況になることが予想される中で、老朽化に伴う磯原中学校建設事業が控えているため、多額の一般財源が必要であることから、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千円の積立のみ行い、繰入を行わなかったため、増減は生じていない。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実施した消防庁舎、図書館、小中一貫校、都市公園拡張などの大規模建設事業に係る地方債償還が生じるなど公債費の増加傾向が続くことから、地方債の繰上償還等の公債費抑制のため活用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グラフ中の</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の値</a:t>
          </a:r>
          <a:r>
            <a:rPr kumimoji="1" lang="en-US" altLang="ja-JP" sz="1100">
              <a:latin typeface="ＭＳ Ｐゴシック" panose="020B0600070205080204" pitchFamily="50" charset="-128"/>
              <a:ea typeface="ＭＳ Ｐゴシック" panose="020B0600070205080204" pitchFamily="50" charset="-128"/>
            </a:rPr>
            <a:t>46.4</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54.2</a:t>
          </a:r>
          <a:r>
            <a:rPr kumimoji="1" lang="ja-JP" altLang="en-US" sz="1100">
              <a:latin typeface="ＭＳ Ｐゴシック" panose="020B0600070205080204" pitchFamily="50" charset="-128"/>
              <a:ea typeface="ＭＳ Ｐゴシック" panose="020B0600070205080204" pitchFamily="50" charset="-128"/>
            </a:rPr>
            <a:t>％の誤りで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年度の有形固定資産減価償却率については、公共施設への新規投資より資産の減価償却が上回った結果、前年度に比べ</a:t>
          </a:r>
          <a:r>
            <a:rPr kumimoji="1" lang="ja-JP" altLang="en-US" sz="1100">
              <a:latin typeface="ＭＳ Ｐゴシック" panose="020B0600070205080204" pitchFamily="50" charset="-128"/>
              <a:ea typeface="ＭＳ Ｐゴシック" panose="020B0600070205080204" pitchFamily="50" charset="-128"/>
            </a:rPr>
            <a:t>増加したが、類似団体平均を下回る水準となっている。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今後も、公共施設等総合管理計画及び公共施設マネジメント計画に基づき、適正な公共施設管理に努める。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1" name="楕円 80"/>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2"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3" name="楕円 82"/>
        <xdr:cNvSpPr/>
      </xdr:nvSpPr>
      <xdr:spPr>
        <a:xfrm>
          <a:off x="4000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32</xdr:row>
      <xdr:rowOff>39824</xdr:rowOff>
    </xdr:to>
    <xdr:cxnSp macro="">
      <xdr:nvCxnSpPr>
        <xdr:cNvPr id="84" name="直線コネクタ 83"/>
        <xdr:cNvCxnSpPr/>
      </xdr:nvCxnSpPr>
      <xdr:spPr>
        <a:xfrm flipV="1">
          <a:off x="4051300" y="6007826"/>
          <a:ext cx="711200" cy="2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97518</xdr:rowOff>
    </xdr:from>
    <xdr:to>
      <xdr:col>15</xdr:col>
      <xdr:colOff>187325</xdr:colOff>
      <xdr:row>31</xdr:row>
      <xdr:rowOff>27668</xdr:rowOff>
    </xdr:to>
    <xdr:sp macro="" textlink="">
      <xdr:nvSpPr>
        <xdr:cNvPr id="85" name="楕円 84"/>
        <xdr:cNvSpPr/>
      </xdr:nvSpPr>
      <xdr:spPr>
        <a:xfrm>
          <a:off x="32385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148318</xdr:rowOff>
    </xdr:from>
    <xdr:to>
      <xdr:col>19</xdr:col>
      <xdr:colOff>136525</xdr:colOff>
      <xdr:row>32</xdr:row>
      <xdr:rowOff>39824</xdr:rowOff>
    </xdr:to>
    <xdr:cxnSp macro="">
      <xdr:nvCxnSpPr>
        <xdr:cNvPr id="86" name="直線コネクタ 85"/>
        <xdr:cNvCxnSpPr/>
      </xdr:nvCxnSpPr>
      <xdr:spPr>
        <a:xfrm>
          <a:off x="3289300" y="6063343"/>
          <a:ext cx="762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55608</xdr:rowOff>
    </xdr:from>
    <xdr:to>
      <xdr:col>11</xdr:col>
      <xdr:colOff>187325</xdr:colOff>
      <xdr:row>31</xdr:row>
      <xdr:rowOff>157208</xdr:rowOff>
    </xdr:to>
    <xdr:sp macro="" textlink="">
      <xdr:nvSpPr>
        <xdr:cNvPr id="87" name="楕円 86"/>
        <xdr:cNvSpPr/>
      </xdr:nvSpPr>
      <xdr:spPr>
        <a:xfrm>
          <a:off x="2476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148318</xdr:rowOff>
    </xdr:from>
    <xdr:to>
      <xdr:col>15</xdr:col>
      <xdr:colOff>136525</xdr:colOff>
      <xdr:row>31</xdr:row>
      <xdr:rowOff>106408</xdr:rowOff>
    </xdr:to>
    <xdr:cxnSp macro="">
      <xdr:nvCxnSpPr>
        <xdr:cNvPr id="88" name="直線コネクタ 87"/>
        <xdr:cNvCxnSpPr/>
      </xdr:nvCxnSpPr>
      <xdr:spPr>
        <a:xfrm flipV="1">
          <a:off x="2527300" y="6063343"/>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2" name="n_1mainValue有形固定資産減価償却率"/>
        <xdr:cNvSpPr txBox="1"/>
      </xdr:nvSpPr>
      <xdr:spPr>
        <a:xfrm>
          <a:off x="38360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18795</xdr:rowOff>
    </xdr:from>
    <xdr:ext cx="405111" cy="259045"/>
    <xdr:sp macro="" textlink="">
      <xdr:nvSpPr>
        <xdr:cNvPr id="93" name="n_2mainValue有形固定資産減価償却率"/>
        <xdr:cNvSpPr txBox="1"/>
      </xdr:nvSpPr>
      <xdr:spPr>
        <a:xfrm>
          <a:off x="3086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148335</xdr:rowOff>
    </xdr:from>
    <xdr:ext cx="405111" cy="259045"/>
    <xdr:sp macro="" textlink="">
      <xdr:nvSpPr>
        <xdr:cNvPr id="94" name="n_3mainValue有形固定資産減価償却率"/>
        <xdr:cNvSpPr txBox="1"/>
      </xdr:nvSpPr>
      <xdr:spPr>
        <a:xfrm>
          <a:off x="2324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近年実施した老朽施設の更新等が相次いでいることから、地方債現在高は増加傾向にあり、将来負担額が増加している。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類似団体平均及び茨城県平均を上回る状況となっており、経常一般財源等の額に対し、将来負担額がやや大きくなっていることが考えられることから、今後も事業費の圧縮や国県支出金の活用による起債の抑制及び財政措置の有利な地方債の発行に努めるとともに、適正な基金管理に努め、過度な将来負担を発生させない財政運営を心がけ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117270</xdr:rowOff>
    </xdr:from>
    <xdr:to>
      <xdr:col>76</xdr:col>
      <xdr:colOff>73025</xdr:colOff>
      <xdr:row>29</xdr:row>
      <xdr:rowOff>47420</xdr:rowOff>
    </xdr:to>
    <xdr:sp macro="" textlink="">
      <xdr:nvSpPr>
        <xdr:cNvPr id="137" name="楕円 136"/>
        <xdr:cNvSpPr/>
      </xdr:nvSpPr>
      <xdr:spPr>
        <a:xfrm>
          <a:off x="14744700" y="56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140147</xdr:rowOff>
    </xdr:from>
    <xdr:ext cx="560923" cy="259045"/>
    <xdr:sp macro="" textlink="">
      <xdr:nvSpPr>
        <xdr:cNvPr id="138" name="債務償還比率該当値テキスト"/>
        <xdr:cNvSpPr txBox="1"/>
      </xdr:nvSpPr>
      <xdr:spPr>
        <a:xfrm>
          <a:off x="14846300" y="55408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92392</xdr:rowOff>
    </xdr:from>
    <xdr:to>
      <xdr:col>72</xdr:col>
      <xdr:colOff>123825</xdr:colOff>
      <xdr:row>30</xdr:row>
      <xdr:rowOff>22542</xdr:rowOff>
    </xdr:to>
    <xdr:sp macro="" textlink="">
      <xdr:nvSpPr>
        <xdr:cNvPr id="139" name="楕円 138"/>
        <xdr:cNvSpPr/>
      </xdr:nvSpPr>
      <xdr:spPr>
        <a:xfrm>
          <a:off x="14033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168070</xdr:rowOff>
    </xdr:from>
    <xdr:to>
      <xdr:col>76</xdr:col>
      <xdr:colOff>22225</xdr:colOff>
      <xdr:row>29</xdr:row>
      <xdr:rowOff>143192</xdr:rowOff>
    </xdr:to>
    <xdr:cxnSp macro="">
      <xdr:nvCxnSpPr>
        <xdr:cNvPr id="140" name="直線コネクタ 139"/>
        <xdr:cNvCxnSpPr/>
      </xdr:nvCxnSpPr>
      <xdr:spPr>
        <a:xfrm flipV="1">
          <a:off x="14084300" y="5740195"/>
          <a:ext cx="711200" cy="1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141"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39069</xdr:rowOff>
    </xdr:from>
    <xdr:ext cx="560923" cy="259045"/>
    <xdr:sp macro="" textlink="">
      <xdr:nvSpPr>
        <xdr:cNvPr id="142" name="n_1mainValue債務償還比率"/>
        <xdr:cNvSpPr txBox="1"/>
      </xdr:nvSpPr>
      <xdr:spPr>
        <a:xfrm>
          <a:off x="13791138" y="56111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72" name="楕円 71"/>
        <xdr:cNvSpPr/>
      </xdr:nvSpPr>
      <xdr:spPr>
        <a:xfrm>
          <a:off x="4584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95630</xdr:rowOff>
    </xdr:from>
    <xdr:ext cx="405111" cy="259045"/>
    <xdr:sp macro="" textlink="">
      <xdr:nvSpPr>
        <xdr:cNvPr id="73" name="【道路】&#10;有形固定資産減価償却率該当値テキスト"/>
        <xdr:cNvSpPr txBox="1"/>
      </xdr:nvSpPr>
      <xdr:spPr>
        <a:xfrm>
          <a:off x="4673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4" name="楕円 73"/>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151311</xdr:rowOff>
    </xdr:to>
    <xdr:cxnSp macro="">
      <xdr:nvCxnSpPr>
        <xdr:cNvPr id="75" name="直線コネクタ 74"/>
        <xdr:cNvCxnSpPr/>
      </xdr:nvCxnSpPr>
      <xdr:spPr>
        <a:xfrm flipV="1">
          <a:off x="3797300" y="629575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6" name="楕円 75"/>
        <xdr:cNvSpPr/>
      </xdr:nvSpPr>
      <xdr:spPr>
        <a:xfrm>
          <a:off x="2857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151311</xdr:rowOff>
    </xdr:from>
    <xdr:to>
      <xdr:col>19</xdr:col>
      <xdr:colOff>177800</xdr:colOff>
      <xdr:row>37</xdr:row>
      <xdr:rowOff>7620</xdr:rowOff>
    </xdr:to>
    <xdr:cxnSp macro="">
      <xdr:nvCxnSpPr>
        <xdr:cNvPr id="77" name="直線コネクタ 76"/>
        <xdr:cNvCxnSpPr/>
      </xdr:nvCxnSpPr>
      <xdr:spPr>
        <a:xfrm flipV="1">
          <a:off x="2908300" y="632351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125004</xdr:rowOff>
    </xdr:from>
    <xdr:to>
      <xdr:col>10</xdr:col>
      <xdr:colOff>165100</xdr:colOff>
      <xdr:row>37</xdr:row>
      <xdr:rowOff>55154</xdr:rowOff>
    </xdr:to>
    <xdr:sp macro="" textlink="">
      <xdr:nvSpPr>
        <xdr:cNvPr id="78" name="楕円 77"/>
        <xdr:cNvSpPr/>
      </xdr:nvSpPr>
      <xdr:spPr>
        <a:xfrm>
          <a:off x="1968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37</xdr:row>
      <xdr:rowOff>7620</xdr:rowOff>
    </xdr:to>
    <xdr:cxnSp macro="">
      <xdr:nvCxnSpPr>
        <xdr:cNvPr id="79" name="直線コネクタ 78"/>
        <xdr:cNvCxnSpPr/>
      </xdr:nvCxnSpPr>
      <xdr:spPr>
        <a:xfrm>
          <a:off x="2019300" y="63480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3" name="n_1mainValue【道路】&#10;有形固定資産減価償却率"/>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4" name="n_2mainValue【道路】&#10;有形固定資産減価償却率"/>
        <xdr:cNvSpPr txBox="1"/>
      </xdr:nvSpPr>
      <xdr:spPr>
        <a:xfrm>
          <a:off x="2705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71681</xdr:rowOff>
    </xdr:from>
    <xdr:ext cx="405111" cy="259045"/>
    <xdr:sp macro="" textlink="">
      <xdr:nvSpPr>
        <xdr:cNvPr id="85" name="n_3mainValue【道路】&#10;有形固定資産減価償却率"/>
        <xdr:cNvSpPr txBox="1"/>
      </xdr:nvSpPr>
      <xdr:spPr>
        <a:xfrm>
          <a:off x="1816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87999</xdr:rowOff>
    </xdr:from>
    <xdr:to>
      <xdr:col>55</xdr:col>
      <xdr:colOff>50800</xdr:colOff>
      <xdr:row>40</xdr:row>
      <xdr:rowOff>18149</xdr:rowOff>
    </xdr:to>
    <xdr:sp macro="" textlink="">
      <xdr:nvSpPr>
        <xdr:cNvPr id="124" name="楕円 123"/>
        <xdr:cNvSpPr/>
      </xdr:nvSpPr>
      <xdr:spPr>
        <a:xfrm>
          <a:off x="10426700" y="67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66426</xdr:rowOff>
    </xdr:from>
    <xdr:ext cx="534377" cy="259045"/>
    <xdr:sp macro="" textlink="">
      <xdr:nvSpPr>
        <xdr:cNvPr id="125" name="【道路】&#10;一人当たり延長該当値テキスト"/>
        <xdr:cNvSpPr txBox="1"/>
      </xdr:nvSpPr>
      <xdr:spPr>
        <a:xfrm>
          <a:off x="10515600" y="67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92799</xdr:rowOff>
    </xdr:from>
    <xdr:to>
      <xdr:col>50</xdr:col>
      <xdr:colOff>165100</xdr:colOff>
      <xdr:row>40</xdr:row>
      <xdr:rowOff>22949</xdr:rowOff>
    </xdr:to>
    <xdr:sp macro="" textlink="">
      <xdr:nvSpPr>
        <xdr:cNvPr id="126" name="楕円 125"/>
        <xdr:cNvSpPr/>
      </xdr:nvSpPr>
      <xdr:spPr>
        <a:xfrm>
          <a:off x="9588500" y="67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138799</xdr:rowOff>
    </xdr:from>
    <xdr:to>
      <xdr:col>55</xdr:col>
      <xdr:colOff>0</xdr:colOff>
      <xdr:row>39</xdr:row>
      <xdr:rowOff>143599</xdr:rowOff>
    </xdr:to>
    <xdr:cxnSp macro="">
      <xdr:nvCxnSpPr>
        <xdr:cNvPr id="127" name="直線コネクタ 126"/>
        <xdr:cNvCxnSpPr/>
      </xdr:nvCxnSpPr>
      <xdr:spPr>
        <a:xfrm flipV="1">
          <a:off x="9639300" y="6825349"/>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98743</xdr:rowOff>
    </xdr:from>
    <xdr:to>
      <xdr:col>46</xdr:col>
      <xdr:colOff>38100</xdr:colOff>
      <xdr:row>40</xdr:row>
      <xdr:rowOff>28893</xdr:rowOff>
    </xdr:to>
    <xdr:sp macro="" textlink="">
      <xdr:nvSpPr>
        <xdr:cNvPr id="128" name="楕円 127"/>
        <xdr:cNvSpPr/>
      </xdr:nvSpPr>
      <xdr:spPr>
        <a:xfrm>
          <a:off x="8699500" y="6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143599</xdr:rowOff>
    </xdr:from>
    <xdr:to>
      <xdr:col>50</xdr:col>
      <xdr:colOff>114300</xdr:colOff>
      <xdr:row>39</xdr:row>
      <xdr:rowOff>149543</xdr:rowOff>
    </xdr:to>
    <xdr:cxnSp macro="">
      <xdr:nvCxnSpPr>
        <xdr:cNvPr id="129" name="直線コネクタ 128"/>
        <xdr:cNvCxnSpPr/>
      </xdr:nvCxnSpPr>
      <xdr:spPr>
        <a:xfrm flipV="1">
          <a:off x="8750300" y="68301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104953</xdr:rowOff>
    </xdr:from>
    <xdr:to>
      <xdr:col>41</xdr:col>
      <xdr:colOff>101600</xdr:colOff>
      <xdr:row>40</xdr:row>
      <xdr:rowOff>35103</xdr:rowOff>
    </xdr:to>
    <xdr:sp macro="" textlink="">
      <xdr:nvSpPr>
        <xdr:cNvPr id="130" name="楕円 129"/>
        <xdr:cNvSpPr/>
      </xdr:nvSpPr>
      <xdr:spPr>
        <a:xfrm>
          <a:off x="7810500" y="679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149543</xdr:rowOff>
    </xdr:from>
    <xdr:to>
      <xdr:col>45</xdr:col>
      <xdr:colOff>177800</xdr:colOff>
      <xdr:row>39</xdr:row>
      <xdr:rowOff>155753</xdr:rowOff>
    </xdr:to>
    <xdr:cxnSp macro="">
      <xdr:nvCxnSpPr>
        <xdr:cNvPr id="131" name="直線コネクタ 130"/>
        <xdr:cNvCxnSpPr/>
      </xdr:nvCxnSpPr>
      <xdr:spPr>
        <a:xfrm flipV="1">
          <a:off x="7861300" y="683609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14076</xdr:rowOff>
    </xdr:from>
    <xdr:ext cx="534377" cy="259045"/>
    <xdr:sp macro="" textlink="">
      <xdr:nvSpPr>
        <xdr:cNvPr id="135" name="n_1mainValue【道路】&#10;一人当たり延長"/>
        <xdr:cNvSpPr txBox="1"/>
      </xdr:nvSpPr>
      <xdr:spPr>
        <a:xfrm>
          <a:off x="9359411" y="68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20020</xdr:rowOff>
    </xdr:from>
    <xdr:ext cx="534377" cy="259045"/>
    <xdr:sp macro="" textlink="">
      <xdr:nvSpPr>
        <xdr:cNvPr id="136" name="n_2mainValue【道路】&#10;一人当たり延長"/>
        <xdr:cNvSpPr txBox="1"/>
      </xdr:nvSpPr>
      <xdr:spPr>
        <a:xfrm>
          <a:off x="8483111" y="6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26230</xdr:rowOff>
    </xdr:from>
    <xdr:ext cx="534377" cy="259045"/>
    <xdr:sp macro="" textlink="">
      <xdr:nvSpPr>
        <xdr:cNvPr id="137" name="n_3mainValue【道路】&#10;一人当たり延長"/>
        <xdr:cNvSpPr txBox="1"/>
      </xdr:nvSpPr>
      <xdr:spPr>
        <a:xfrm>
          <a:off x="7594111" y="68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94524</xdr:rowOff>
    </xdr:from>
    <xdr:to>
      <xdr:col>24</xdr:col>
      <xdr:colOff>114300</xdr:colOff>
      <xdr:row>59</xdr:row>
      <xdr:rowOff>24674</xdr:rowOff>
    </xdr:to>
    <xdr:sp macro="" textlink="">
      <xdr:nvSpPr>
        <xdr:cNvPr id="178" name="楕円 177"/>
        <xdr:cNvSpPr/>
      </xdr:nvSpPr>
      <xdr:spPr>
        <a:xfrm>
          <a:off x="45847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117401</xdr:rowOff>
    </xdr:from>
    <xdr:ext cx="405111" cy="259045"/>
    <xdr:sp macro="" textlink="">
      <xdr:nvSpPr>
        <xdr:cNvPr id="179" name="【橋りょう・トンネル】&#10;有形固定資産減価償却率該当値テキスト"/>
        <xdr:cNvSpPr txBox="1"/>
      </xdr:nvSpPr>
      <xdr:spPr>
        <a:xfrm>
          <a:off x="4673600" y="989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123916</xdr:rowOff>
    </xdr:from>
    <xdr:to>
      <xdr:col>20</xdr:col>
      <xdr:colOff>38100</xdr:colOff>
      <xdr:row>59</xdr:row>
      <xdr:rowOff>54066</xdr:rowOff>
    </xdr:to>
    <xdr:sp macro="" textlink="">
      <xdr:nvSpPr>
        <xdr:cNvPr id="180" name="楕円 179"/>
        <xdr:cNvSpPr/>
      </xdr:nvSpPr>
      <xdr:spPr>
        <a:xfrm>
          <a:off x="3746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145324</xdr:rowOff>
    </xdr:from>
    <xdr:to>
      <xdr:col>24</xdr:col>
      <xdr:colOff>63500</xdr:colOff>
      <xdr:row>59</xdr:row>
      <xdr:rowOff>3266</xdr:rowOff>
    </xdr:to>
    <xdr:cxnSp macro="">
      <xdr:nvCxnSpPr>
        <xdr:cNvPr id="181" name="直線コネクタ 180"/>
        <xdr:cNvCxnSpPr/>
      </xdr:nvCxnSpPr>
      <xdr:spPr>
        <a:xfrm flipV="1">
          <a:off x="3797300" y="1008942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151674</xdr:rowOff>
    </xdr:from>
    <xdr:to>
      <xdr:col>15</xdr:col>
      <xdr:colOff>101600</xdr:colOff>
      <xdr:row>59</xdr:row>
      <xdr:rowOff>81824</xdr:rowOff>
    </xdr:to>
    <xdr:sp macro="" textlink="">
      <xdr:nvSpPr>
        <xdr:cNvPr id="182" name="楕円 181"/>
        <xdr:cNvSpPr/>
      </xdr:nvSpPr>
      <xdr:spPr>
        <a:xfrm>
          <a:off x="2857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3266</xdr:rowOff>
    </xdr:from>
    <xdr:to>
      <xdr:col>19</xdr:col>
      <xdr:colOff>177800</xdr:colOff>
      <xdr:row>59</xdr:row>
      <xdr:rowOff>31024</xdr:rowOff>
    </xdr:to>
    <xdr:cxnSp macro="">
      <xdr:nvCxnSpPr>
        <xdr:cNvPr id="183" name="直線コネクタ 182"/>
        <xdr:cNvCxnSpPr/>
      </xdr:nvCxnSpPr>
      <xdr:spPr>
        <a:xfrm flipV="1">
          <a:off x="2908300" y="101188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4" name="楕円 183"/>
        <xdr:cNvSpPr/>
      </xdr:nvSpPr>
      <xdr:spPr>
        <a:xfrm>
          <a:off x="1968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31024</xdr:rowOff>
    </xdr:from>
    <xdr:to>
      <xdr:col>15</xdr:col>
      <xdr:colOff>50800</xdr:colOff>
      <xdr:row>59</xdr:row>
      <xdr:rowOff>34290</xdr:rowOff>
    </xdr:to>
    <xdr:cxnSp macro="">
      <xdr:nvCxnSpPr>
        <xdr:cNvPr id="185" name="直線コネクタ 184"/>
        <xdr:cNvCxnSpPr/>
      </xdr:nvCxnSpPr>
      <xdr:spPr>
        <a:xfrm flipV="1">
          <a:off x="2019300" y="101465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70593</xdr:rowOff>
    </xdr:from>
    <xdr:ext cx="405111" cy="259045"/>
    <xdr:sp macro="" textlink="">
      <xdr:nvSpPr>
        <xdr:cNvPr id="189" name="n_1mainValue【橋りょう・トンネ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98351</xdr:rowOff>
    </xdr:from>
    <xdr:ext cx="405111" cy="259045"/>
    <xdr:sp macro="" textlink="">
      <xdr:nvSpPr>
        <xdr:cNvPr id="190" name="n_2mainValue【橋りょう・トンネル】&#10;有形固定資産減価償却率"/>
        <xdr:cNvSpPr txBox="1"/>
      </xdr:nvSpPr>
      <xdr:spPr>
        <a:xfrm>
          <a:off x="2705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191" name="n_3mainValue【橋りょう・トンネル】&#10;有形固定資産減価償却率"/>
        <xdr:cNvSpPr txBox="1"/>
      </xdr:nvSpPr>
      <xdr:spPr>
        <a:xfrm>
          <a:off x="1816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139241</xdr:rowOff>
    </xdr:from>
    <xdr:to>
      <xdr:col>55</xdr:col>
      <xdr:colOff>50800</xdr:colOff>
      <xdr:row>63</xdr:row>
      <xdr:rowOff>69391</xdr:rowOff>
    </xdr:to>
    <xdr:sp macro="" textlink="">
      <xdr:nvSpPr>
        <xdr:cNvPr id="230" name="楕円 229"/>
        <xdr:cNvSpPr/>
      </xdr:nvSpPr>
      <xdr:spPr>
        <a:xfrm>
          <a:off x="10426700" y="107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117668</xdr:rowOff>
    </xdr:from>
    <xdr:ext cx="599010" cy="259045"/>
    <xdr:sp macro="" textlink="">
      <xdr:nvSpPr>
        <xdr:cNvPr id="231" name="【橋りょう・トンネル】&#10;一人当たり有形固定資産（償却資産）額該当値テキスト"/>
        <xdr:cNvSpPr txBox="1"/>
      </xdr:nvSpPr>
      <xdr:spPr>
        <a:xfrm>
          <a:off x="10515600" y="1074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141841</xdr:rowOff>
    </xdr:from>
    <xdr:to>
      <xdr:col>50</xdr:col>
      <xdr:colOff>165100</xdr:colOff>
      <xdr:row>63</xdr:row>
      <xdr:rowOff>71991</xdr:rowOff>
    </xdr:to>
    <xdr:sp macro="" textlink="">
      <xdr:nvSpPr>
        <xdr:cNvPr id="232" name="楕円 231"/>
        <xdr:cNvSpPr/>
      </xdr:nvSpPr>
      <xdr:spPr>
        <a:xfrm>
          <a:off x="9588500" y="107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18591</xdr:rowOff>
    </xdr:from>
    <xdr:to>
      <xdr:col>55</xdr:col>
      <xdr:colOff>0</xdr:colOff>
      <xdr:row>63</xdr:row>
      <xdr:rowOff>21191</xdr:rowOff>
    </xdr:to>
    <xdr:cxnSp macro="">
      <xdr:nvCxnSpPr>
        <xdr:cNvPr id="233" name="直線コネクタ 232"/>
        <xdr:cNvCxnSpPr/>
      </xdr:nvCxnSpPr>
      <xdr:spPr>
        <a:xfrm flipV="1">
          <a:off x="9639300" y="10819941"/>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145133</xdr:rowOff>
    </xdr:from>
    <xdr:to>
      <xdr:col>46</xdr:col>
      <xdr:colOff>38100</xdr:colOff>
      <xdr:row>63</xdr:row>
      <xdr:rowOff>75283</xdr:rowOff>
    </xdr:to>
    <xdr:sp macro="" textlink="">
      <xdr:nvSpPr>
        <xdr:cNvPr id="234" name="楕円 233"/>
        <xdr:cNvSpPr/>
      </xdr:nvSpPr>
      <xdr:spPr>
        <a:xfrm>
          <a:off x="8699500" y="1077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21191</xdr:rowOff>
    </xdr:from>
    <xdr:to>
      <xdr:col>50</xdr:col>
      <xdr:colOff>114300</xdr:colOff>
      <xdr:row>63</xdr:row>
      <xdr:rowOff>24483</xdr:rowOff>
    </xdr:to>
    <xdr:cxnSp macro="">
      <xdr:nvCxnSpPr>
        <xdr:cNvPr id="235" name="直線コネクタ 234"/>
        <xdr:cNvCxnSpPr/>
      </xdr:nvCxnSpPr>
      <xdr:spPr>
        <a:xfrm flipV="1">
          <a:off x="8750300" y="10822541"/>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152738</xdr:rowOff>
    </xdr:from>
    <xdr:to>
      <xdr:col>41</xdr:col>
      <xdr:colOff>101600</xdr:colOff>
      <xdr:row>63</xdr:row>
      <xdr:rowOff>82888</xdr:rowOff>
    </xdr:to>
    <xdr:sp macro="" textlink="">
      <xdr:nvSpPr>
        <xdr:cNvPr id="236" name="楕円 235"/>
        <xdr:cNvSpPr/>
      </xdr:nvSpPr>
      <xdr:spPr>
        <a:xfrm>
          <a:off x="7810500" y="1078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24483</xdr:rowOff>
    </xdr:from>
    <xdr:to>
      <xdr:col>45</xdr:col>
      <xdr:colOff>177800</xdr:colOff>
      <xdr:row>63</xdr:row>
      <xdr:rowOff>32088</xdr:rowOff>
    </xdr:to>
    <xdr:cxnSp macro="">
      <xdr:nvCxnSpPr>
        <xdr:cNvPr id="237" name="直線コネクタ 236"/>
        <xdr:cNvCxnSpPr/>
      </xdr:nvCxnSpPr>
      <xdr:spPr>
        <a:xfrm flipV="1">
          <a:off x="7861300" y="10825833"/>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63118</xdr:rowOff>
    </xdr:from>
    <xdr:ext cx="599010" cy="259045"/>
    <xdr:sp macro="" textlink="">
      <xdr:nvSpPr>
        <xdr:cNvPr id="241" name="n_1mainValue【橋りょう・トンネル】&#10;一人当たり有形固定資産（償却資産）額"/>
        <xdr:cNvSpPr txBox="1"/>
      </xdr:nvSpPr>
      <xdr:spPr>
        <a:xfrm>
          <a:off x="9327095" y="108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66410</xdr:rowOff>
    </xdr:from>
    <xdr:ext cx="599010" cy="259045"/>
    <xdr:sp macro="" textlink="">
      <xdr:nvSpPr>
        <xdr:cNvPr id="242" name="n_2mainValue【橋りょう・トンネル】&#10;一人当たり有形固定資産（償却資産）額"/>
        <xdr:cNvSpPr txBox="1"/>
      </xdr:nvSpPr>
      <xdr:spPr>
        <a:xfrm>
          <a:off x="8450795" y="1086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74015</xdr:rowOff>
    </xdr:from>
    <xdr:ext cx="599010" cy="259045"/>
    <xdr:sp macro="" textlink="">
      <xdr:nvSpPr>
        <xdr:cNvPr id="243" name="n_3mainValue【橋りょう・トンネル】&#10;一人当たり有形固定資産（償却資産）額"/>
        <xdr:cNvSpPr txBox="1"/>
      </xdr:nvSpPr>
      <xdr:spPr>
        <a:xfrm>
          <a:off x="7561795" y="1087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4" name="楕円 283"/>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85" name="【公営住宅】&#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77107</xdr:rowOff>
    </xdr:from>
    <xdr:to>
      <xdr:col>20</xdr:col>
      <xdr:colOff>38100</xdr:colOff>
      <xdr:row>82</xdr:row>
      <xdr:rowOff>7257</xdr:rowOff>
    </xdr:to>
    <xdr:sp macro="" textlink="">
      <xdr:nvSpPr>
        <xdr:cNvPr id="286" name="楕円 285"/>
        <xdr:cNvSpPr/>
      </xdr:nvSpPr>
      <xdr:spPr>
        <a:xfrm>
          <a:off x="3746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127907</xdr:rowOff>
    </xdr:to>
    <xdr:cxnSp macro="">
      <xdr:nvCxnSpPr>
        <xdr:cNvPr id="287" name="直線コネクタ 286"/>
        <xdr:cNvCxnSpPr/>
      </xdr:nvCxnSpPr>
      <xdr:spPr>
        <a:xfrm flipV="1">
          <a:off x="3797300" y="13982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288" name="楕円 287"/>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127907</xdr:rowOff>
    </xdr:from>
    <xdr:to>
      <xdr:col>19</xdr:col>
      <xdr:colOff>177800</xdr:colOff>
      <xdr:row>81</xdr:row>
      <xdr:rowOff>158931</xdr:rowOff>
    </xdr:to>
    <xdr:cxnSp macro="">
      <xdr:nvCxnSpPr>
        <xdr:cNvPr id="289" name="直線コネクタ 288"/>
        <xdr:cNvCxnSpPr/>
      </xdr:nvCxnSpPr>
      <xdr:spPr>
        <a:xfrm flipV="1">
          <a:off x="2908300" y="140153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290" name="楕円 289"/>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81</xdr:row>
      <xdr:rowOff>158931</xdr:rowOff>
    </xdr:to>
    <xdr:cxnSp macro="">
      <xdr:nvCxnSpPr>
        <xdr:cNvPr id="291" name="直線コネクタ 290"/>
        <xdr:cNvCxnSpPr/>
      </xdr:nvCxnSpPr>
      <xdr:spPr>
        <a:xfrm>
          <a:off x="2019300" y="14046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169834</xdr:rowOff>
    </xdr:from>
    <xdr:ext cx="405111" cy="259045"/>
    <xdr:sp macro="" textlink="">
      <xdr:nvSpPr>
        <xdr:cNvPr id="295" name="n_1mainValue【公営住宅】&#10;有形固定資産減価償却率"/>
        <xdr:cNvSpPr txBox="1"/>
      </xdr:nvSpPr>
      <xdr:spPr>
        <a:xfrm>
          <a:off x="3582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29408</xdr:rowOff>
    </xdr:from>
    <xdr:ext cx="405111" cy="259045"/>
    <xdr:sp macro="" textlink="">
      <xdr:nvSpPr>
        <xdr:cNvPr id="296" name="n_2mainValue【公営住宅】&#10;有形固定資産減価償却率"/>
        <xdr:cNvSpPr txBox="1"/>
      </xdr:nvSpPr>
      <xdr:spPr>
        <a:xfrm>
          <a:off x="27057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29408</xdr:rowOff>
    </xdr:from>
    <xdr:ext cx="405111" cy="259045"/>
    <xdr:sp macro="" textlink="">
      <xdr:nvSpPr>
        <xdr:cNvPr id="297" name="n_3mainValue【公営住宅】&#10;有形固定資産減価償却率"/>
        <xdr:cNvSpPr txBox="1"/>
      </xdr:nvSpPr>
      <xdr:spPr>
        <a:xfrm>
          <a:off x="181674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336" name="楕円 335"/>
        <xdr:cNvSpPr/>
      </xdr:nvSpPr>
      <xdr:spPr>
        <a:xfrm>
          <a:off x="10426700" y="142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26940</xdr:rowOff>
    </xdr:from>
    <xdr:ext cx="469744" cy="259045"/>
    <xdr:sp macro="" textlink="">
      <xdr:nvSpPr>
        <xdr:cNvPr id="337" name="【公営住宅】&#10;一人当たり面積該当値テキスト"/>
        <xdr:cNvSpPr txBox="1"/>
      </xdr:nvSpPr>
      <xdr:spPr>
        <a:xfrm>
          <a:off x="10515600"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xdr:rowOff>
    </xdr:from>
    <xdr:to>
      <xdr:col>50</xdr:col>
      <xdr:colOff>165100</xdr:colOff>
      <xdr:row>83</xdr:row>
      <xdr:rowOff>112903</xdr:rowOff>
    </xdr:to>
    <xdr:sp macro="" textlink="">
      <xdr:nvSpPr>
        <xdr:cNvPr id="338" name="楕円 337"/>
        <xdr:cNvSpPr/>
      </xdr:nvSpPr>
      <xdr:spPr>
        <a:xfrm>
          <a:off x="9588500" y="14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54863</xdr:rowOff>
    </xdr:from>
    <xdr:to>
      <xdr:col>55</xdr:col>
      <xdr:colOff>0</xdr:colOff>
      <xdr:row>83</xdr:row>
      <xdr:rowOff>62103</xdr:rowOff>
    </xdr:to>
    <xdr:cxnSp macro="">
      <xdr:nvCxnSpPr>
        <xdr:cNvPr id="339" name="直線コネクタ 338"/>
        <xdr:cNvCxnSpPr/>
      </xdr:nvCxnSpPr>
      <xdr:spPr>
        <a:xfrm flipV="1">
          <a:off x="9639300" y="14285213"/>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80263</xdr:rowOff>
    </xdr:from>
    <xdr:to>
      <xdr:col>46</xdr:col>
      <xdr:colOff>38100</xdr:colOff>
      <xdr:row>84</xdr:row>
      <xdr:rowOff>10413</xdr:rowOff>
    </xdr:to>
    <xdr:sp macro="" textlink="">
      <xdr:nvSpPr>
        <xdr:cNvPr id="340" name="楕円 339"/>
        <xdr:cNvSpPr/>
      </xdr:nvSpPr>
      <xdr:spPr>
        <a:xfrm>
          <a:off x="8699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62103</xdr:rowOff>
    </xdr:from>
    <xdr:to>
      <xdr:col>50</xdr:col>
      <xdr:colOff>114300</xdr:colOff>
      <xdr:row>83</xdr:row>
      <xdr:rowOff>131063</xdr:rowOff>
    </xdr:to>
    <xdr:cxnSp macro="">
      <xdr:nvCxnSpPr>
        <xdr:cNvPr id="341" name="直線コネクタ 340"/>
        <xdr:cNvCxnSpPr/>
      </xdr:nvCxnSpPr>
      <xdr:spPr>
        <a:xfrm flipV="1">
          <a:off x="8750300" y="1429245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85979</xdr:rowOff>
    </xdr:from>
    <xdr:to>
      <xdr:col>41</xdr:col>
      <xdr:colOff>101600</xdr:colOff>
      <xdr:row>84</xdr:row>
      <xdr:rowOff>16129</xdr:rowOff>
    </xdr:to>
    <xdr:sp macro="" textlink="">
      <xdr:nvSpPr>
        <xdr:cNvPr id="342" name="楕円 341"/>
        <xdr:cNvSpPr/>
      </xdr:nvSpPr>
      <xdr:spPr>
        <a:xfrm>
          <a:off x="7810500" y="143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131063</xdr:rowOff>
    </xdr:from>
    <xdr:to>
      <xdr:col>45</xdr:col>
      <xdr:colOff>177800</xdr:colOff>
      <xdr:row>83</xdr:row>
      <xdr:rowOff>136779</xdr:rowOff>
    </xdr:to>
    <xdr:cxnSp macro="">
      <xdr:nvCxnSpPr>
        <xdr:cNvPr id="343" name="直線コネクタ 342"/>
        <xdr:cNvCxnSpPr/>
      </xdr:nvCxnSpPr>
      <xdr:spPr>
        <a:xfrm flipV="1">
          <a:off x="7861300" y="143614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104030</xdr:rowOff>
    </xdr:from>
    <xdr:ext cx="469744" cy="259045"/>
    <xdr:sp macro="" textlink="">
      <xdr:nvSpPr>
        <xdr:cNvPr id="346" name="n_3aveValue【公営住宅】&#10;一人当たり面積"/>
        <xdr:cNvSpPr txBox="1"/>
      </xdr:nvSpPr>
      <xdr:spPr>
        <a:xfrm>
          <a:off x="7626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129430</xdr:rowOff>
    </xdr:from>
    <xdr:ext cx="469744" cy="259045"/>
    <xdr:sp macro="" textlink="">
      <xdr:nvSpPr>
        <xdr:cNvPr id="347" name="n_1mainValue【公営住宅】&#10;一人当たり面積"/>
        <xdr:cNvSpPr txBox="1"/>
      </xdr:nvSpPr>
      <xdr:spPr>
        <a:xfrm>
          <a:off x="93917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26940</xdr:rowOff>
    </xdr:from>
    <xdr:ext cx="469744" cy="259045"/>
    <xdr:sp macro="" textlink="">
      <xdr:nvSpPr>
        <xdr:cNvPr id="348" name="n_2mainValue【公営住宅】&#10;一人当たり面積"/>
        <xdr:cNvSpPr txBox="1"/>
      </xdr:nvSpPr>
      <xdr:spPr>
        <a:xfrm>
          <a:off x="8515427"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32656</xdr:rowOff>
    </xdr:from>
    <xdr:ext cx="469744" cy="259045"/>
    <xdr:sp macro="" textlink="">
      <xdr:nvSpPr>
        <xdr:cNvPr id="349" name="n_3mainValue【公営住宅】&#10;一人当たり面積"/>
        <xdr:cNvSpPr txBox="1"/>
      </xdr:nvSpPr>
      <xdr:spPr>
        <a:xfrm>
          <a:off x="7626427" y="14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6" name="楕円 405"/>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7"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8" name="楕円 407"/>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9" name="直線コネクタ 408"/>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10" name="楕円 409"/>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11" name="直線コネクタ 410"/>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12" name="楕円 411"/>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13" name="直線コネクタ 412"/>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7"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8" name="n_2mainValue【認定こども園・幼稚園・保育所】&#10;有形固定資産減価償却率"/>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9" name="n_3mainValue【認定こども園・幼稚園・保育所】&#10;有形固定資産減価償却率"/>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2540</xdr:rowOff>
    </xdr:from>
    <xdr:to>
      <xdr:col>116</xdr:col>
      <xdr:colOff>114300</xdr:colOff>
      <xdr:row>42</xdr:row>
      <xdr:rowOff>104140</xdr:rowOff>
    </xdr:to>
    <xdr:sp macro="" textlink="">
      <xdr:nvSpPr>
        <xdr:cNvPr id="460" name="楕円 459"/>
        <xdr:cNvSpPr/>
      </xdr:nvSpPr>
      <xdr:spPr>
        <a:xfrm>
          <a:off x="22110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88917</xdr:rowOff>
    </xdr:from>
    <xdr:ext cx="469744" cy="259045"/>
    <xdr:sp macro="" textlink="">
      <xdr:nvSpPr>
        <xdr:cNvPr id="461" name="【認定こども園・幼稚園・保育所】&#10;一人当たり面積該当値テキスト"/>
        <xdr:cNvSpPr txBox="1"/>
      </xdr:nvSpPr>
      <xdr:spPr>
        <a:xfrm>
          <a:off x="22199600"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2540</xdr:rowOff>
    </xdr:from>
    <xdr:to>
      <xdr:col>112</xdr:col>
      <xdr:colOff>38100</xdr:colOff>
      <xdr:row>42</xdr:row>
      <xdr:rowOff>104140</xdr:rowOff>
    </xdr:to>
    <xdr:sp macro="" textlink="">
      <xdr:nvSpPr>
        <xdr:cNvPr id="462" name="楕円 461"/>
        <xdr:cNvSpPr/>
      </xdr:nvSpPr>
      <xdr:spPr>
        <a:xfrm>
          <a:off x="21272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53340</xdr:rowOff>
    </xdr:from>
    <xdr:to>
      <xdr:col>116</xdr:col>
      <xdr:colOff>63500</xdr:colOff>
      <xdr:row>42</xdr:row>
      <xdr:rowOff>53340</xdr:rowOff>
    </xdr:to>
    <xdr:cxnSp macro="">
      <xdr:nvCxnSpPr>
        <xdr:cNvPr id="463" name="直線コネクタ 462"/>
        <xdr:cNvCxnSpPr/>
      </xdr:nvCxnSpPr>
      <xdr:spPr>
        <a:xfrm>
          <a:off x="21323300" y="7254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2540</xdr:rowOff>
    </xdr:from>
    <xdr:to>
      <xdr:col>107</xdr:col>
      <xdr:colOff>101600</xdr:colOff>
      <xdr:row>42</xdr:row>
      <xdr:rowOff>104140</xdr:rowOff>
    </xdr:to>
    <xdr:sp macro="" textlink="">
      <xdr:nvSpPr>
        <xdr:cNvPr id="464" name="楕円 463"/>
        <xdr:cNvSpPr/>
      </xdr:nvSpPr>
      <xdr:spPr>
        <a:xfrm>
          <a:off x="20383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53340</xdr:rowOff>
    </xdr:from>
    <xdr:to>
      <xdr:col>111</xdr:col>
      <xdr:colOff>177800</xdr:colOff>
      <xdr:row>42</xdr:row>
      <xdr:rowOff>53340</xdr:rowOff>
    </xdr:to>
    <xdr:cxnSp macro="">
      <xdr:nvCxnSpPr>
        <xdr:cNvPr id="465" name="直線コネクタ 464"/>
        <xdr:cNvCxnSpPr/>
      </xdr:nvCxnSpPr>
      <xdr:spPr>
        <a:xfrm>
          <a:off x="20434300" y="7254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5806</xdr:rowOff>
    </xdr:from>
    <xdr:to>
      <xdr:col>102</xdr:col>
      <xdr:colOff>165100</xdr:colOff>
      <xdr:row>42</xdr:row>
      <xdr:rowOff>107406</xdr:rowOff>
    </xdr:to>
    <xdr:sp macro="" textlink="">
      <xdr:nvSpPr>
        <xdr:cNvPr id="466" name="楕円 465"/>
        <xdr:cNvSpPr/>
      </xdr:nvSpPr>
      <xdr:spPr>
        <a:xfrm>
          <a:off x="19494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53340</xdr:rowOff>
    </xdr:from>
    <xdr:to>
      <xdr:col>107</xdr:col>
      <xdr:colOff>50800</xdr:colOff>
      <xdr:row>42</xdr:row>
      <xdr:rowOff>56606</xdr:rowOff>
    </xdr:to>
    <xdr:cxnSp macro="">
      <xdr:nvCxnSpPr>
        <xdr:cNvPr id="467" name="直線コネクタ 466"/>
        <xdr:cNvCxnSpPr/>
      </xdr:nvCxnSpPr>
      <xdr:spPr>
        <a:xfrm flipV="1">
          <a:off x="19545300" y="72542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95267</xdr:rowOff>
    </xdr:from>
    <xdr:ext cx="469744" cy="259045"/>
    <xdr:sp macro="" textlink="">
      <xdr:nvSpPr>
        <xdr:cNvPr id="471" name="n_1mainValue【認定こども園・幼稚園・保育所】&#10;一人当たり面積"/>
        <xdr:cNvSpPr txBox="1"/>
      </xdr:nvSpPr>
      <xdr:spPr>
        <a:xfrm>
          <a:off x="210757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95267</xdr:rowOff>
    </xdr:from>
    <xdr:ext cx="469744" cy="259045"/>
    <xdr:sp macro="" textlink="">
      <xdr:nvSpPr>
        <xdr:cNvPr id="472" name="n_2mainValue【認定こども園・幼稚園・保育所】&#10;一人当たり面積"/>
        <xdr:cNvSpPr txBox="1"/>
      </xdr:nvSpPr>
      <xdr:spPr>
        <a:xfrm>
          <a:off x="201994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98533</xdr:rowOff>
    </xdr:from>
    <xdr:ext cx="469744" cy="259045"/>
    <xdr:sp macro="" textlink="">
      <xdr:nvSpPr>
        <xdr:cNvPr id="473" name="n_3mainValue【認定こども園・幼稚園・保育所】&#10;一人当たり面積"/>
        <xdr:cNvSpPr txBox="1"/>
      </xdr:nvSpPr>
      <xdr:spPr>
        <a:xfrm>
          <a:off x="19310427" y="72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13" name="楕円 512"/>
        <xdr:cNvSpPr/>
      </xdr:nvSpPr>
      <xdr:spPr>
        <a:xfrm>
          <a:off x="16268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120032</xdr:rowOff>
    </xdr:from>
    <xdr:ext cx="405111" cy="259045"/>
    <xdr:sp macro="" textlink="">
      <xdr:nvSpPr>
        <xdr:cNvPr id="514" name="【学校施設】&#10;有形固定資産減価償却率該当値テキスト"/>
        <xdr:cNvSpPr txBox="1"/>
      </xdr:nvSpPr>
      <xdr:spPr>
        <a:xfrm>
          <a:off x="16357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xdr:rowOff>
    </xdr:from>
    <xdr:to>
      <xdr:col>81</xdr:col>
      <xdr:colOff>101600</xdr:colOff>
      <xdr:row>61</xdr:row>
      <xdr:rowOff>111760</xdr:rowOff>
    </xdr:to>
    <xdr:sp macro="" textlink="">
      <xdr:nvSpPr>
        <xdr:cNvPr id="515" name="楕円 514"/>
        <xdr:cNvSpPr/>
      </xdr:nvSpPr>
      <xdr:spPr>
        <a:xfrm>
          <a:off x="15430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20955</xdr:rowOff>
    </xdr:from>
    <xdr:to>
      <xdr:col>85</xdr:col>
      <xdr:colOff>127000</xdr:colOff>
      <xdr:row>61</xdr:row>
      <xdr:rowOff>60960</xdr:rowOff>
    </xdr:to>
    <xdr:cxnSp macro="">
      <xdr:nvCxnSpPr>
        <xdr:cNvPr id="516" name="直線コネクタ 515"/>
        <xdr:cNvCxnSpPr/>
      </xdr:nvCxnSpPr>
      <xdr:spPr>
        <a:xfrm flipV="1">
          <a:off x="15481300" y="104794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25400</xdr:rowOff>
    </xdr:from>
    <xdr:to>
      <xdr:col>76</xdr:col>
      <xdr:colOff>165100</xdr:colOff>
      <xdr:row>61</xdr:row>
      <xdr:rowOff>127000</xdr:rowOff>
    </xdr:to>
    <xdr:sp macro="" textlink="">
      <xdr:nvSpPr>
        <xdr:cNvPr id="517" name="楕円 516"/>
        <xdr:cNvSpPr/>
      </xdr:nvSpPr>
      <xdr:spPr>
        <a:xfrm>
          <a:off x="14541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60960</xdr:rowOff>
    </xdr:from>
    <xdr:to>
      <xdr:col>81</xdr:col>
      <xdr:colOff>50800</xdr:colOff>
      <xdr:row>61</xdr:row>
      <xdr:rowOff>76200</xdr:rowOff>
    </xdr:to>
    <xdr:cxnSp macro="">
      <xdr:nvCxnSpPr>
        <xdr:cNvPr id="518" name="直線コネクタ 517"/>
        <xdr:cNvCxnSpPr/>
      </xdr:nvCxnSpPr>
      <xdr:spPr>
        <a:xfrm flipV="1">
          <a:off x="14592300" y="1051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519" name="楕円 518"/>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30480</xdr:rowOff>
    </xdr:from>
    <xdr:to>
      <xdr:col>76</xdr:col>
      <xdr:colOff>114300</xdr:colOff>
      <xdr:row>61</xdr:row>
      <xdr:rowOff>76200</xdr:rowOff>
    </xdr:to>
    <xdr:cxnSp macro="">
      <xdr:nvCxnSpPr>
        <xdr:cNvPr id="520" name="直線コネクタ 519"/>
        <xdr:cNvCxnSpPr/>
      </xdr:nvCxnSpPr>
      <xdr:spPr>
        <a:xfrm>
          <a:off x="13703300" y="10488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22"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23"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102887</xdr:rowOff>
    </xdr:from>
    <xdr:ext cx="405111" cy="259045"/>
    <xdr:sp macro="" textlink="">
      <xdr:nvSpPr>
        <xdr:cNvPr id="524" name="n_1mainValue【学校施設】&#10;有形固定資産減価償却率"/>
        <xdr:cNvSpPr txBox="1"/>
      </xdr:nvSpPr>
      <xdr:spPr>
        <a:xfrm>
          <a:off x="152660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118127</xdr:rowOff>
    </xdr:from>
    <xdr:ext cx="405111" cy="259045"/>
    <xdr:sp macro="" textlink="">
      <xdr:nvSpPr>
        <xdr:cNvPr id="525" name="n_2mainValue【学校施設】&#10;有形固定資産減価償却率"/>
        <xdr:cNvSpPr txBox="1"/>
      </xdr:nvSpPr>
      <xdr:spPr>
        <a:xfrm>
          <a:off x="14389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526" name="n_3mainValue【学校施設】&#10;有形固定資産減価償却率"/>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64" name="楕円 563"/>
        <xdr:cNvSpPr/>
      </xdr:nvSpPr>
      <xdr:spPr>
        <a:xfrm>
          <a:off x="22110700" y="105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39184</xdr:rowOff>
    </xdr:from>
    <xdr:ext cx="469744" cy="259045"/>
    <xdr:sp macro="" textlink="">
      <xdr:nvSpPr>
        <xdr:cNvPr id="565" name="【学校施設】&#10;一人当たり面積該当値テキスト"/>
        <xdr:cNvSpPr txBox="1"/>
      </xdr:nvSpPr>
      <xdr:spPr>
        <a:xfrm>
          <a:off x="22199600" y="104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102362</xdr:rowOff>
    </xdr:from>
    <xdr:to>
      <xdr:col>112</xdr:col>
      <xdr:colOff>38100</xdr:colOff>
      <xdr:row>62</xdr:row>
      <xdr:rowOff>32512</xdr:rowOff>
    </xdr:to>
    <xdr:sp macro="" textlink="">
      <xdr:nvSpPr>
        <xdr:cNvPr id="566" name="楕円 565"/>
        <xdr:cNvSpPr/>
      </xdr:nvSpPr>
      <xdr:spPr>
        <a:xfrm>
          <a:off x="21272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111557</xdr:rowOff>
    </xdr:from>
    <xdr:to>
      <xdr:col>116</xdr:col>
      <xdr:colOff>63500</xdr:colOff>
      <xdr:row>61</xdr:row>
      <xdr:rowOff>153162</xdr:rowOff>
    </xdr:to>
    <xdr:cxnSp macro="">
      <xdr:nvCxnSpPr>
        <xdr:cNvPr id="567" name="直線コネクタ 566"/>
        <xdr:cNvCxnSpPr/>
      </xdr:nvCxnSpPr>
      <xdr:spPr>
        <a:xfrm flipV="1">
          <a:off x="21323300" y="10570007"/>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56185</xdr:rowOff>
    </xdr:from>
    <xdr:to>
      <xdr:col>107</xdr:col>
      <xdr:colOff>101600</xdr:colOff>
      <xdr:row>61</xdr:row>
      <xdr:rowOff>157785</xdr:rowOff>
    </xdr:to>
    <xdr:sp macro="" textlink="">
      <xdr:nvSpPr>
        <xdr:cNvPr id="568" name="楕円 567"/>
        <xdr:cNvSpPr/>
      </xdr:nvSpPr>
      <xdr:spPr>
        <a:xfrm>
          <a:off x="20383500" y="105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106985</xdr:rowOff>
    </xdr:from>
    <xdr:to>
      <xdr:col>111</xdr:col>
      <xdr:colOff>177800</xdr:colOff>
      <xdr:row>61</xdr:row>
      <xdr:rowOff>153162</xdr:rowOff>
    </xdr:to>
    <xdr:cxnSp macro="">
      <xdr:nvCxnSpPr>
        <xdr:cNvPr id="569" name="直線コネクタ 568"/>
        <xdr:cNvCxnSpPr/>
      </xdr:nvCxnSpPr>
      <xdr:spPr>
        <a:xfrm>
          <a:off x="20434300" y="10565435"/>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122021</xdr:rowOff>
    </xdr:from>
    <xdr:to>
      <xdr:col>102</xdr:col>
      <xdr:colOff>165100</xdr:colOff>
      <xdr:row>62</xdr:row>
      <xdr:rowOff>52171</xdr:rowOff>
    </xdr:to>
    <xdr:sp macro="" textlink="">
      <xdr:nvSpPr>
        <xdr:cNvPr id="570" name="楕円 569"/>
        <xdr:cNvSpPr/>
      </xdr:nvSpPr>
      <xdr:spPr>
        <a:xfrm>
          <a:off x="19494500" y="10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106985</xdr:rowOff>
    </xdr:from>
    <xdr:to>
      <xdr:col>107</xdr:col>
      <xdr:colOff>50800</xdr:colOff>
      <xdr:row>62</xdr:row>
      <xdr:rowOff>1371</xdr:rowOff>
    </xdr:to>
    <xdr:cxnSp macro="">
      <xdr:nvCxnSpPr>
        <xdr:cNvPr id="571" name="直線コネクタ 570"/>
        <xdr:cNvCxnSpPr/>
      </xdr:nvCxnSpPr>
      <xdr:spPr>
        <a:xfrm flipV="1">
          <a:off x="19545300" y="10565435"/>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23639</xdr:rowOff>
    </xdr:from>
    <xdr:ext cx="469744" cy="259045"/>
    <xdr:sp macro="" textlink="">
      <xdr:nvSpPr>
        <xdr:cNvPr id="575" name="n_1mainValue【学校施設】&#10;一人当たり面積"/>
        <xdr:cNvSpPr txBox="1"/>
      </xdr:nvSpPr>
      <xdr:spPr>
        <a:xfrm>
          <a:off x="21075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148912</xdr:rowOff>
    </xdr:from>
    <xdr:ext cx="469744" cy="259045"/>
    <xdr:sp macro="" textlink="">
      <xdr:nvSpPr>
        <xdr:cNvPr id="576" name="n_2mainValue【学校施設】&#10;一人当たり面積"/>
        <xdr:cNvSpPr txBox="1"/>
      </xdr:nvSpPr>
      <xdr:spPr>
        <a:xfrm>
          <a:off x="20199427" y="1060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43298</xdr:rowOff>
    </xdr:from>
    <xdr:ext cx="469744" cy="259045"/>
    <xdr:sp macro="" textlink="">
      <xdr:nvSpPr>
        <xdr:cNvPr id="577" name="n_3mainValue【学校施設】&#10;一人当たり面積"/>
        <xdr:cNvSpPr txBox="1"/>
      </xdr:nvSpPr>
      <xdr:spPr>
        <a:xfrm>
          <a:off x="19310427" y="10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2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631" name="楕円 630"/>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632" name="【公民館】&#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164846</xdr:rowOff>
    </xdr:from>
    <xdr:to>
      <xdr:col>81</xdr:col>
      <xdr:colOff>101600</xdr:colOff>
      <xdr:row>102</xdr:row>
      <xdr:rowOff>94996</xdr:rowOff>
    </xdr:to>
    <xdr:sp macro="" textlink="">
      <xdr:nvSpPr>
        <xdr:cNvPr id="633" name="楕円 632"/>
        <xdr:cNvSpPr/>
      </xdr:nvSpPr>
      <xdr:spPr>
        <a:xfrm>
          <a:off x="15430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19050</xdr:rowOff>
    </xdr:from>
    <xdr:to>
      <xdr:col>85</xdr:col>
      <xdr:colOff>127000</xdr:colOff>
      <xdr:row>102</xdr:row>
      <xdr:rowOff>44196</xdr:rowOff>
    </xdr:to>
    <xdr:cxnSp macro="">
      <xdr:nvCxnSpPr>
        <xdr:cNvPr id="634" name="直線コネクタ 633"/>
        <xdr:cNvCxnSpPr/>
      </xdr:nvCxnSpPr>
      <xdr:spPr>
        <a:xfrm flipV="1">
          <a:off x="15481300" y="175069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18542</xdr:rowOff>
    </xdr:from>
    <xdr:to>
      <xdr:col>76</xdr:col>
      <xdr:colOff>165100</xdr:colOff>
      <xdr:row>102</xdr:row>
      <xdr:rowOff>120142</xdr:rowOff>
    </xdr:to>
    <xdr:sp macro="" textlink="">
      <xdr:nvSpPr>
        <xdr:cNvPr id="635" name="楕円 634"/>
        <xdr:cNvSpPr/>
      </xdr:nvSpPr>
      <xdr:spPr>
        <a:xfrm>
          <a:off x="14541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44196</xdr:rowOff>
    </xdr:from>
    <xdr:to>
      <xdr:col>81</xdr:col>
      <xdr:colOff>50800</xdr:colOff>
      <xdr:row>102</xdr:row>
      <xdr:rowOff>69342</xdr:rowOff>
    </xdr:to>
    <xdr:cxnSp macro="">
      <xdr:nvCxnSpPr>
        <xdr:cNvPr id="636" name="直線コネクタ 635"/>
        <xdr:cNvCxnSpPr/>
      </xdr:nvCxnSpPr>
      <xdr:spPr>
        <a:xfrm flipV="1">
          <a:off x="14592300" y="175320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167132</xdr:rowOff>
    </xdr:from>
    <xdr:to>
      <xdr:col>72</xdr:col>
      <xdr:colOff>38100</xdr:colOff>
      <xdr:row>102</xdr:row>
      <xdr:rowOff>97282</xdr:rowOff>
    </xdr:to>
    <xdr:sp macro="" textlink="">
      <xdr:nvSpPr>
        <xdr:cNvPr id="637" name="楕円 636"/>
        <xdr:cNvSpPr/>
      </xdr:nvSpPr>
      <xdr:spPr>
        <a:xfrm>
          <a:off x="13652500" y="1748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46482</xdr:rowOff>
    </xdr:from>
    <xdr:to>
      <xdr:col>76</xdr:col>
      <xdr:colOff>114300</xdr:colOff>
      <xdr:row>102</xdr:row>
      <xdr:rowOff>69342</xdr:rowOff>
    </xdr:to>
    <xdr:cxnSp macro="">
      <xdr:nvCxnSpPr>
        <xdr:cNvPr id="638" name="直線コネクタ 637"/>
        <xdr:cNvCxnSpPr/>
      </xdr:nvCxnSpPr>
      <xdr:spPr>
        <a:xfrm>
          <a:off x="13703300" y="175343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9"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111523</xdr:rowOff>
    </xdr:from>
    <xdr:ext cx="405111" cy="259045"/>
    <xdr:sp macro="" textlink="">
      <xdr:nvSpPr>
        <xdr:cNvPr id="642" name="n_1mainValue【公民館】&#10;有形固定資産減価償却率"/>
        <xdr:cNvSpPr txBox="1"/>
      </xdr:nvSpPr>
      <xdr:spPr>
        <a:xfrm>
          <a:off x="15266044" y="1725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136669</xdr:rowOff>
    </xdr:from>
    <xdr:ext cx="405111" cy="259045"/>
    <xdr:sp macro="" textlink="">
      <xdr:nvSpPr>
        <xdr:cNvPr id="643" name="n_2mainValue【公民館】&#10;有形固定資産減価償却率"/>
        <xdr:cNvSpPr txBox="1"/>
      </xdr:nvSpPr>
      <xdr:spPr>
        <a:xfrm>
          <a:off x="143897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113809</xdr:rowOff>
    </xdr:from>
    <xdr:ext cx="405111" cy="259045"/>
    <xdr:sp macro="" textlink="">
      <xdr:nvSpPr>
        <xdr:cNvPr id="644" name="n_3mainValue【公民館】&#10;有形固定資産減価償却率"/>
        <xdr:cNvSpPr txBox="1"/>
      </xdr:nvSpPr>
      <xdr:spPr>
        <a:xfrm>
          <a:off x="13500744" y="1725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130556</xdr:rowOff>
    </xdr:from>
    <xdr:to>
      <xdr:col>116</xdr:col>
      <xdr:colOff>114300</xdr:colOff>
      <xdr:row>107</xdr:row>
      <xdr:rowOff>60706</xdr:rowOff>
    </xdr:to>
    <xdr:sp macro="" textlink="">
      <xdr:nvSpPr>
        <xdr:cNvPr id="681" name="楕円 680"/>
        <xdr:cNvSpPr/>
      </xdr:nvSpPr>
      <xdr:spPr>
        <a:xfrm>
          <a:off x="221107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108983</xdr:rowOff>
    </xdr:from>
    <xdr:ext cx="469744" cy="259045"/>
    <xdr:sp macro="" textlink="">
      <xdr:nvSpPr>
        <xdr:cNvPr id="682" name="【公民館】&#10;一人当たり面積該当値テキスト"/>
        <xdr:cNvSpPr txBox="1"/>
      </xdr:nvSpPr>
      <xdr:spPr>
        <a:xfrm>
          <a:off x="22199600"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153415</xdr:rowOff>
    </xdr:from>
    <xdr:to>
      <xdr:col>112</xdr:col>
      <xdr:colOff>38100</xdr:colOff>
      <xdr:row>107</xdr:row>
      <xdr:rowOff>83565</xdr:rowOff>
    </xdr:to>
    <xdr:sp macro="" textlink="">
      <xdr:nvSpPr>
        <xdr:cNvPr id="683" name="楕円 682"/>
        <xdr:cNvSpPr/>
      </xdr:nvSpPr>
      <xdr:spPr>
        <a:xfrm>
          <a:off x="2127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xdr:rowOff>
    </xdr:from>
    <xdr:to>
      <xdr:col>116</xdr:col>
      <xdr:colOff>63500</xdr:colOff>
      <xdr:row>107</xdr:row>
      <xdr:rowOff>32765</xdr:rowOff>
    </xdr:to>
    <xdr:cxnSp macro="">
      <xdr:nvCxnSpPr>
        <xdr:cNvPr id="684" name="直線コネクタ 683"/>
        <xdr:cNvCxnSpPr/>
      </xdr:nvCxnSpPr>
      <xdr:spPr>
        <a:xfrm flipV="1">
          <a:off x="21323300" y="18355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155702</xdr:rowOff>
    </xdr:from>
    <xdr:to>
      <xdr:col>107</xdr:col>
      <xdr:colOff>101600</xdr:colOff>
      <xdr:row>107</xdr:row>
      <xdr:rowOff>85852</xdr:rowOff>
    </xdr:to>
    <xdr:sp macro="" textlink="">
      <xdr:nvSpPr>
        <xdr:cNvPr id="685" name="楕円 684"/>
        <xdr:cNvSpPr/>
      </xdr:nvSpPr>
      <xdr:spPr>
        <a:xfrm>
          <a:off x="20383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32765</xdr:rowOff>
    </xdr:from>
    <xdr:to>
      <xdr:col>111</xdr:col>
      <xdr:colOff>177800</xdr:colOff>
      <xdr:row>107</xdr:row>
      <xdr:rowOff>35052</xdr:rowOff>
    </xdr:to>
    <xdr:cxnSp macro="">
      <xdr:nvCxnSpPr>
        <xdr:cNvPr id="686" name="直線コネクタ 685"/>
        <xdr:cNvCxnSpPr/>
      </xdr:nvCxnSpPr>
      <xdr:spPr>
        <a:xfrm flipV="1">
          <a:off x="20434300" y="1837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687" name="楕円 686"/>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35052</xdr:rowOff>
    </xdr:to>
    <xdr:cxnSp macro="">
      <xdr:nvCxnSpPr>
        <xdr:cNvPr id="688" name="直線コネクタ 687"/>
        <xdr:cNvCxnSpPr/>
      </xdr:nvCxnSpPr>
      <xdr:spPr>
        <a:xfrm>
          <a:off x="19545300" y="183642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74692</xdr:rowOff>
    </xdr:from>
    <xdr:ext cx="469744" cy="259045"/>
    <xdr:sp macro="" textlink="">
      <xdr:nvSpPr>
        <xdr:cNvPr id="692" name="n_1mainValue【公民館】&#10;一人当たり面積"/>
        <xdr:cNvSpPr txBox="1"/>
      </xdr:nvSpPr>
      <xdr:spPr>
        <a:xfrm>
          <a:off x="210757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76979</xdr:rowOff>
    </xdr:from>
    <xdr:ext cx="469744" cy="259045"/>
    <xdr:sp macro="" textlink="">
      <xdr:nvSpPr>
        <xdr:cNvPr id="693" name="n_2mainValue【公民館】&#10;一人当たり面積"/>
        <xdr:cNvSpPr txBox="1"/>
      </xdr:nvSpPr>
      <xdr:spPr>
        <a:xfrm>
          <a:off x="20199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694" name="n_3mainValue【公民館】&#10;一人当たり面積"/>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類似団体と比較して有形固定資産減価償却率が高くなっている施設は、認定こども園・幼稚園・保育所、公民館、道路、橋りょう・トンネルであり、低くなっている施設は、公営住宅、学校施設である。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保育所については、昭和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年に建設した施設であり、減価償却累計額が大きくなっているためである。今後は、維持補修をしながら、適正な施設管理に努めていく。公民館は、昭和</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年に建設した公民館（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箇所）であり、減価償却累計額が大きくなったためである。今後は、維持補修をしながら、適正な施設管理に努めていく。道路・橋りょう等については、現在、道路補修や橋りょう修繕に取り組んでいるところであり、引き続き老朽化対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一方、公</a:t>
          </a:r>
          <a:r>
            <a:rPr kumimoji="1" lang="ja-JP" altLang="en-US" sz="1300">
              <a:latin typeface="ＭＳ Ｐゴシック" panose="020B0600070205080204" pitchFamily="50" charset="-128"/>
              <a:ea typeface="ＭＳ Ｐゴシック" panose="020B0600070205080204" pitchFamily="50" charset="-128"/>
            </a:rPr>
            <a:t>営住宅は、東日本大震災以後、災害公営住宅を建設したこと及び雇用促進住宅を購入し、地域優良賃貸住宅として改修したことが要因と考えられ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現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つの中学校の統合移転建設を実施しており、今後も引き続き老朽化対策に取り組んでいく。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一人当たりの資産量は、比較的類似団体と比べ少なくなっているが、公営住宅については、災害公営住宅及び地域優良賃貸住宅を整備したこともあり、類似団体と比べ多くなっている。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105410</xdr:rowOff>
    </xdr:from>
    <xdr:to>
      <xdr:col>24</xdr:col>
      <xdr:colOff>114300</xdr:colOff>
      <xdr:row>42</xdr:row>
      <xdr:rowOff>35560</xdr:rowOff>
    </xdr:to>
    <xdr:sp macro="" textlink="">
      <xdr:nvSpPr>
        <xdr:cNvPr id="72" name="楕円 71"/>
        <xdr:cNvSpPr/>
      </xdr:nvSpPr>
      <xdr:spPr>
        <a:xfrm>
          <a:off x="4584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20337</xdr:rowOff>
    </xdr:from>
    <xdr:ext cx="340478" cy="259045"/>
    <xdr:sp macro="" textlink="">
      <xdr:nvSpPr>
        <xdr:cNvPr id="73" name="【図書館】&#10;有形固定資産減価償却率該当値テキスト"/>
        <xdr:cNvSpPr txBox="1"/>
      </xdr:nvSpPr>
      <xdr:spPr>
        <a:xfrm>
          <a:off x="4673600" y="7049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141333</xdr:rowOff>
    </xdr:from>
    <xdr:to>
      <xdr:col>20</xdr:col>
      <xdr:colOff>38100</xdr:colOff>
      <xdr:row>42</xdr:row>
      <xdr:rowOff>71483</xdr:rowOff>
    </xdr:to>
    <xdr:sp macro="" textlink="">
      <xdr:nvSpPr>
        <xdr:cNvPr id="74" name="楕円 73"/>
        <xdr:cNvSpPr/>
      </xdr:nvSpPr>
      <xdr:spPr>
        <a:xfrm>
          <a:off x="3746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156210</xdr:rowOff>
    </xdr:from>
    <xdr:to>
      <xdr:col>24</xdr:col>
      <xdr:colOff>63500</xdr:colOff>
      <xdr:row>42</xdr:row>
      <xdr:rowOff>20683</xdr:rowOff>
    </xdr:to>
    <xdr:cxnSp macro="">
      <xdr:nvCxnSpPr>
        <xdr:cNvPr id="75" name="直線コネクタ 74"/>
        <xdr:cNvCxnSpPr/>
      </xdr:nvCxnSpPr>
      <xdr:spPr>
        <a:xfrm flipV="1">
          <a:off x="3797300" y="7185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5806</xdr:rowOff>
    </xdr:from>
    <xdr:to>
      <xdr:col>15</xdr:col>
      <xdr:colOff>101600</xdr:colOff>
      <xdr:row>42</xdr:row>
      <xdr:rowOff>107406</xdr:rowOff>
    </xdr:to>
    <xdr:sp macro="" textlink="">
      <xdr:nvSpPr>
        <xdr:cNvPr id="76" name="楕円 75"/>
        <xdr:cNvSpPr/>
      </xdr:nvSpPr>
      <xdr:spPr>
        <a:xfrm>
          <a:off x="2857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20683</xdr:rowOff>
    </xdr:from>
    <xdr:to>
      <xdr:col>19</xdr:col>
      <xdr:colOff>177800</xdr:colOff>
      <xdr:row>42</xdr:row>
      <xdr:rowOff>56606</xdr:rowOff>
    </xdr:to>
    <xdr:cxnSp macro="">
      <xdr:nvCxnSpPr>
        <xdr:cNvPr id="77" name="直線コネクタ 76"/>
        <xdr:cNvCxnSpPr/>
      </xdr:nvCxnSpPr>
      <xdr:spPr>
        <a:xfrm flipV="1">
          <a:off x="2908300" y="72215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5806</xdr:rowOff>
    </xdr:from>
    <xdr:to>
      <xdr:col>10</xdr:col>
      <xdr:colOff>165100</xdr:colOff>
      <xdr:row>42</xdr:row>
      <xdr:rowOff>107406</xdr:rowOff>
    </xdr:to>
    <xdr:sp macro="" textlink="">
      <xdr:nvSpPr>
        <xdr:cNvPr id="78" name="楕円 77"/>
        <xdr:cNvSpPr/>
      </xdr:nvSpPr>
      <xdr:spPr>
        <a:xfrm>
          <a:off x="19685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56606</xdr:rowOff>
    </xdr:from>
    <xdr:to>
      <xdr:col>15</xdr:col>
      <xdr:colOff>50800</xdr:colOff>
      <xdr:row>42</xdr:row>
      <xdr:rowOff>56606</xdr:rowOff>
    </xdr:to>
    <xdr:cxnSp macro="">
      <xdr:nvCxnSpPr>
        <xdr:cNvPr id="79" name="直線コネクタ 78"/>
        <xdr:cNvCxnSpPr/>
      </xdr:nvCxnSpPr>
      <xdr:spPr>
        <a:xfrm>
          <a:off x="2019300" y="7257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62610</xdr:rowOff>
    </xdr:from>
    <xdr:ext cx="340478" cy="259045"/>
    <xdr:sp macro="" textlink="">
      <xdr:nvSpPr>
        <xdr:cNvPr id="83" name="n_1mainValue【図書館】&#10;有形固定資産減価償却率"/>
        <xdr:cNvSpPr txBox="1"/>
      </xdr:nvSpPr>
      <xdr:spPr>
        <a:xfrm>
          <a:off x="36143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98533</xdr:rowOff>
    </xdr:from>
    <xdr:ext cx="340478" cy="259045"/>
    <xdr:sp macro="" textlink="">
      <xdr:nvSpPr>
        <xdr:cNvPr id="84" name="n_2mainValue【図書館】&#10;有形固定資産減価償却率"/>
        <xdr:cNvSpPr txBox="1"/>
      </xdr:nvSpPr>
      <xdr:spPr>
        <a:xfrm>
          <a:off x="27380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98533</xdr:rowOff>
    </xdr:from>
    <xdr:ext cx="340478" cy="259045"/>
    <xdr:sp macro="" textlink="">
      <xdr:nvSpPr>
        <xdr:cNvPr id="85" name="n_3mainValue【図書館】&#10;有形固定資産減価償却率"/>
        <xdr:cNvSpPr txBox="1"/>
      </xdr:nvSpPr>
      <xdr:spPr>
        <a:xfrm>
          <a:off x="1849061" y="729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26" name="楕円 125"/>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27"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28" name="楕円 127"/>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29" name="直線コネクタ 128"/>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30" name="楕円 129"/>
        <xdr:cNvSpPr/>
      </xdr:nvSpPr>
      <xdr:spPr>
        <a:xfrm>
          <a:off x="8699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168728</xdr:rowOff>
    </xdr:to>
    <xdr:cxnSp macro="">
      <xdr:nvCxnSpPr>
        <xdr:cNvPr id="131" name="直線コネクタ 130"/>
        <xdr:cNvCxnSpPr/>
      </xdr:nvCxnSpPr>
      <xdr:spPr>
        <a:xfrm flipV="1">
          <a:off x="8750300" y="667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128815</xdr:rowOff>
    </xdr:from>
    <xdr:to>
      <xdr:col>41</xdr:col>
      <xdr:colOff>101600</xdr:colOff>
      <xdr:row>39</xdr:row>
      <xdr:rowOff>58965</xdr:rowOff>
    </xdr:to>
    <xdr:sp macro="" textlink="">
      <xdr:nvSpPr>
        <xdr:cNvPr id="132" name="楕円 131"/>
        <xdr:cNvSpPr/>
      </xdr:nvSpPr>
      <xdr:spPr>
        <a:xfrm>
          <a:off x="7810500" y="66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168728</xdr:rowOff>
    </xdr:from>
    <xdr:to>
      <xdr:col>45</xdr:col>
      <xdr:colOff>177800</xdr:colOff>
      <xdr:row>39</xdr:row>
      <xdr:rowOff>8165</xdr:rowOff>
    </xdr:to>
    <xdr:cxnSp macro="">
      <xdr:nvCxnSpPr>
        <xdr:cNvPr id="133" name="直線コネクタ 132"/>
        <xdr:cNvCxnSpPr/>
      </xdr:nvCxnSpPr>
      <xdr:spPr>
        <a:xfrm flipV="1">
          <a:off x="7861300" y="66838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53720</xdr:rowOff>
    </xdr:from>
    <xdr:ext cx="469744" cy="259045"/>
    <xdr:sp macro="" textlink="">
      <xdr:nvSpPr>
        <xdr:cNvPr id="137" name="n_1main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39205</xdr:rowOff>
    </xdr:from>
    <xdr:ext cx="469744" cy="259045"/>
    <xdr:sp macro="" textlink="">
      <xdr:nvSpPr>
        <xdr:cNvPr id="138" name="n_2main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50092</xdr:rowOff>
    </xdr:from>
    <xdr:ext cx="469744" cy="259045"/>
    <xdr:sp macro="" textlink="">
      <xdr:nvSpPr>
        <xdr:cNvPr id="139" name="n_3mainValue【図書館】&#10;一人当たり面積"/>
        <xdr:cNvSpPr txBox="1"/>
      </xdr:nvSpPr>
      <xdr:spPr>
        <a:xfrm>
          <a:off x="7626427" y="67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100076</xdr:rowOff>
    </xdr:from>
    <xdr:to>
      <xdr:col>24</xdr:col>
      <xdr:colOff>114300</xdr:colOff>
      <xdr:row>60</xdr:row>
      <xdr:rowOff>30226</xdr:rowOff>
    </xdr:to>
    <xdr:sp macro="" textlink="">
      <xdr:nvSpPr>
        <xdr:cNvPr id="177" name="楕円 176"/>
        <xdr:cNvSpPr/>
      </xdr:nvSpPr>
      <xdr:spPr>
        <a:xfrm>
          <a:off x="4584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122953</xdr:rowOff>
    </xdr:from>
    <xdr:ext cx="405111" cy="259045"/>
    <xdr:sp macro="" textlink="">
      <xdr:nvSpPr>
        <xdr:cNvPr id="178" name="【体育館・プール】&#10;有形固定資産減価償却率該当値テキスト"/>
        <xdr:cNvSpPr txBox="1"/>
      </xdr:nvSpPr>
      <xdr:spPr>
        <a:xfrm>
          <a:off x="4673600" y="100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141224</xdr:rowOff>
    </xdr:from>
    <xdr:to>
      <xdr:col>20</xdr:col>
      <xdr:colOff>38100</xdr:colOff>
      <xdr:row>60</xdr:row>
      <xdr:rowOff>71374</xdr:rowOff>
    </xdr:to>
    <xdr:sp macro="" textlink="">
      <xdr:nvSpPr>
        <xdr:cNvPr id="179" name="楕円 178"/>
        <xdr:cNvSpPr/>
      </xdr:nvSpPr>
      <xdr:spPr>
        <a:xfrm>
          <a:off x="3746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150876</xdr:rowOff>
    </xdr:from>
    <xdr:to>
      <xdr:col>24</xdr:col>
      <xdr:colOff>63500</xdr:colOff>
      <xdr:row>60</xdr:row>
      <xdr:rowOff>20574</xdr:rowOff>
    </xdr:to>
    <xdr:cxnSp macro="">
      <xdr:nvCxnSpPr>
        <xdr:cNvPr id="180" name="直線コネクタ 179"/>
        <xdr:cNvCxnSpPr/>
      </xdr:nvCxnSpPr>
      <xdr:spPr>
        <a:xfrm flipV="1">
          <a:off x="3797300" y="102664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xdr:rowOff>
    </xdr:from>
    <xdr:to>
      <xdr:col>15</xdr:col>
      <xdr:colOff>101600</xdr:colOff>
      <xdr:row>60</xdr:row>
      <xdr:rowOff>110236</xdr:rowOff>
    </xdr:to>
    <xdr:sp macro="" textlink="">
      <xdr:nvSpPr>
        <xdr:cNvPr id="181" name="楕円 180"/>
        <xdr:cNvSpPr/>
      </xdr:nvSpPr>
      <xdr:spPr>
        <a:xfrm>
          <a:off x="2857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20574</xdr:rowOff>
    </xdr:from>
    <xdr:to>
      <xdr:col>19</xdr:col>
      <xdr:colOff>177800</xdr:colOff>
      <xdr:row>60</xdr:row>
      <xdr:rowOff>59436</xdr:rowOff>
    </xdr:to>
    <xdr:cxnSp macro="">
      <xdr:nvCxnSpPr>
        <xdr:cNvPr id="182" name="直線コネクタ 181"/>
        <xdr:cNvCxnSpPr/>
      </xdr:nvCxnSpPr>
      <xdr:spPr>
        <a:xfrm flipV="1">
          <a:off x="2908300" y="103075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164084</xdr:rowOff>
    </xdr:from>
    <xdr:to>
      <xdr:col>10</xdr:col>
      <xdr:colOff>165100</xdr:colOff>
      <xdr:row>61</xdr:row>
      <xdr:rowOff>94234</xdr:rowOff>
    </xdr:to>
    <xdr:sp macro="" textlink="">
      <xdr:nvSpPr>
        <xdr:cNvPr id="183" name="楕円 182"/>
        <xdr:cNvSpPr/>
      </xdr:nvSpPr>
      <xdr:spPr>
        <a:xfrm>
          <a:off x="196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59436</xdr:rowOff>
    </xdr:from>
    <xdr:to>
      <xdr:col>15</xdr:col>
      <xdr:colOff>50800</xdr:colOff>
      <xdr:row>61</xdr:row>
      <xdr:rowOff>43434</xdr:rowOff>
    </xdr:to>
    <xdr:cxnSp macro="">
      <xdr:nvCxnSpPr>
        <xdr:cNvPr id="184" name="直線コネクタ 183"/>
        <xdr:cNvCxnSpPr/>
      </xdr:nvCxnSpPr>
      <xdr:spPr>
        <a:xfrm flipV="1">
          <a:off x="2019300" y="1034643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87901</xdr:rowOff>
    </xdr:from>
    <xdr:ext cx="405111" cy="259045"/>
    <xdr:sp macro="" textlink="">
      <xdr:nvSpPr>
        <xdr:cNvPr id="188" name="n_1mainValue【体育館・プール】&#10;有形固定資産減価償却率"/>
        <xdr:cNvSpPr txBox="1"/>
      </xdr:nvSpPr>
      <xdr:spPr>
        <a:xfrm>
          <a:off x="3582044" y="10032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126763</xdr:rowOff>
    </xdr:from>
    <xdr:ext cx="405111" cy="259045"/>
    <xdr:sp macro="" textlink="">
      <xdr:nvSpPr>
        <xdr:cNvPr id="189" name="n_2mainValue【体育館・プール】&#10;有形固定資産減価償却率"/>
        <xdr:cNvSpPr txBox="1"/>
      </xdr:nvSpPr>
      <xdr:spPr>
        <a:xfrm>
          <a:off x="27057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110761</xdr:rowOff>
    </xdr:from>
    <xdr:ext cx="405111" cy="259045"/>
    <xdr:sp macro="" textlink="">
      <xdr:nvSpPr>
        <xdr:cNvPr id="190" name="n_3mainValue【体育館・プール】&#10;有形固定資産減価償却率"/>
        <xdr:cNvSpPr txBox="1"/>
      </xdr:nvSpPr>
      <xdr:spPr>
        <a:xfrm>
          <a:off x="1816744" y="1022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165100</xdr:rowOff>
    </xdr:from>
    <xdr:to>
      <xdr:col>55</xdr:col>
      <xdr:colOff>50800</xdr:colOff>
      <xdr:row>63</xdr:row>
      <xdr:rowOff>95250</xdr:rowOff>
    </xdr:to>
    <xdr:sp macro="" textlink="">
      <xdr:nvSpPr>
        <xdr:cNvPr id="229" name="楕円 228"/>
        <xdr:cNvSpPr/>
      </xdr:nvSpPr>
      <xdr:spPr>
        <a:xfrm>
          <a:off x="10426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143527</xdr:rowOff>
    </xdr:from>
    <xdr:ext cx="469744" cy="259045"/>
    <xdr:sp macro="" textlink="">
      <xdr:nvSpPr>
        <xdr:cNvPr id="230" name="【体育館・プール】&#10;一人当たり面積該当値テキスト"/>
        <xdr:cNvSpPr txBox="1"/>
      </xdr:nvSpPr>
      <xdr:spPr>
        <a:xfrm>
          <a:off x="10515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167640</xdr:rowOff>
    </xdr:from>
    <xdr:to>
      <xdr:col>50</xdr:col>
      <xdr:colOff>165100</xdr:colOff>
      <xdr:row>63</xdr:row>
      <xdr:rowOff>97790</xdr:rowOff>
    </xdr:to>
    <xdr:sp macro="" textlink="">
      <xdr:nvSpPr>
        <xdr:cNvPr id="231" name="楕円 230"/>
        <xdr:cNvSpPr/>
      </xdr:nvSpPr>
      <xdr:spPr>
        <a:xfrm>
          <a:off x="9588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44450</xdr:rowOff>
    </xdr:from>
    <xdr:to>
      <xdr:col>55</xdr:col>
      <xdr:colOff>0</xdr:colOff>
      <xdr:row>63</xdr:row>
      <xdr:rowOff>46990</xdr:rowOff>
    </xdr:to>
    <xdr:cxnSp macro="">
      <xdr:nvCxnSpPr>
        <xdr:cNvPr id="232" name="直線コネクタ 231"/>
        <xdr:cNvCxnSpPr/>
      </xdr:nvCxnSpPr>
      <xdr:spPr>
        <a:xfrm flipV="1">
          <a:off x="9639300" y="1084580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110490</xdr:rowOff>
    </xdr:from>
    <xdr:to>
      <xdr:col>46</xdr:col>
      <xdr:colOff>38100</xdr:colOff>
      <xdr:row>63</xdr:row>
      <xdr:rowOff>40640</xdr:rowOff>
    </xdr:to>
    <xdr:sp macro="" textlink="">
      <xdr:nvSpPr>
        <xdr:cNvPr id="233" name="楕円 232"/>
        <xdr:cNvSpPr/>
      </xdr:nvSpPr>
      <xdr:spPr>
        <a:xfrm>
          <a:off x="8699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161290</xdr:rowOff>
    </xdr:from>
    <xdr:to>
      <xdr:col>50</xdr:col>
      <xdr:colOff>114300</xdr:colOff>
      <xdr:row>63</xdr:row>
      <xdr:rowOff>46990</xdr:rowOff>
    </xdr:to>
    <xdr:cxnSp macro="">
      <xdr:nvCxnSpPr>
        <xdr:cNvPr id="234" name="直線コネクタ 233"/>
        <xdr:cNvCxnSpPr/>
      </xdr:nvCxnSpPr>
      <xdr:spPr>
        <a:xfrm>
          <a:off x="8750300" y="107911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55880</xdr:rowOff>
    </xdr:from>
    <xdr:to>
      <xdr:col>41</xdr:col>
      <xdr:colOff>101600</xdr:colOff>
      <xdr:row>63</xdr:row>
      <xdr:rowOff>157480</xdr:rowOff>
    </xdr:to>
    <xdr:sp macro="" textlink="">
      <xdr:nvSpPr>
        <xdr:cNvPr id="235" name="楕円 234"/>
        <xdr:cNvSpPr/>
      </xdr:nvSpPr>
      <xdr:spPr>
        <a:xfrm>
          <a:off x="781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161290</xdr:rowOff>
    </xdr:from>
    <xdr:to>
      <xdr:col>45</xdr:col>
      <xdr:colOff>177800</xdr:colOff>
      <xdr:row>63</xdr:row>
      <xdr:rowOff>106680</xdr:rowOff>
    </xdr:to>
    <xdr:cxnSp macro="">
      <xdr:nvCxnSpPr>
        <xdr:cNvPr id="236" name="直線コネクタ 235"/>
        <xdr:cNvCxnSpPr/>
      </xdr:nvCxnSpPr>
      <xdr:spPr>
        <a:xfrm flipV="1">
          <a:off x="7861300" y="10791190"/>
          <a:ext cx="8890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88917</xdr:rowOff>
    </xdr:from>
    <xdr:ext cx="469744" cy="259045"/>
    <xdr:sp macro="" textlink="">
      <xdr:nvSpPr>
        <xdr:cNvPr id="240" name="n_1mainValue【体育館・プール】&#10;一人当たり面積"/>
        <xdr:cNvSpPr txBox="1"/>
      </xdr:nvSpPr>
      <xdr:spPr>
        <a:xfrm>
          <a:off x="93917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31767</xdr:rowOff>
    </xdr:from>
    <xdr:ext cx="469744" cy="259045"/>
    <xdr:sp macro="" textlink="">
      <xdr:nvSpPr>
        <xdr:cNvPr id="241" name="n_2mainValue【体育館・プール】&#10;一人当たり面積"/>
        <xdr:cNvSpPr txBox="1"/>
      </xdr:nvSpPr>
      <xdr:spPr>
        <a:xfrm>
          <a:off x="8515427"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148607</xdr:rowOff>
    </xdr:from>
    <xdr:ext cx="469744" cy="259045"/>
    <xdr:sp macro="" textlink="">
      <xdr:nvSpPr>
        <xdr:cNvPr id="242" name="n_3mainValue【体育館・プール】&#10;一人当たり面積"/>
        <xdr:cNvSpPr txBox="1"/>
      </xdr:nvSpPr>
      <xdr:spPr>
        <a:xfrm>
          <a:off x="7626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82" name="楕円 281"/>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50182</xdr:rowOff>
    </xdr:from>
    <xdr:ext cx="405111" cy="259045"/>
    <xdr:sp macro="" textlink="">
      <xdr:nvSpPr>
        <xdr:cNvPr id="283" name="【福祉施設】&#10;有形固定資産減価償却率該当値テキスト"/>
        <xdr:cNvSpPr txBox="1"/>
      </xdr:nvSpPr>
      <xdr:spPr>
        <a:xfrm>
          <a:off x="4673600"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84" name="楕円 283"/>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116205</xdr:rowOff>
    </xdr:to>
    <xdr:cxnSp macro="">
      <xdr:nvCxnSpPr>
        <xdr:cNvPr id="285" name="直線コネクタ 284"/>
        <xdr:cNvCxnSpPr/>
      </xdr:nvCxnSpPr>
      <xdr:spPr>
        <a:xfrm flipV="1">
          <a:off x="3797300" y="14137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286" name="楕円 285"/>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116205</xdr:rowOff>
    </xdr:from>
    <xdr:to>
      <xdr:col>19</xdr:col>
      <xdr:colOff>177800</xdr:colOff>
      <xdr:row>82</xdr:row>
      <xdr:rowOff>156211</xdr:rowOff>
    </xdr:to>
    <xdr:cxnSp macro="">
      <xdr:nvCxnSpPr>
        <xdr:cNvPr id="287" name="直線コネクタ 286"/>
        <xdr:cNvCxnSpPr/>
      </xdr:nvCxnSpPr>
      <xdr:spPr>
        <a:xfrm flipV="1">
          <a:off x="2908300" y="141751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8" name="楕円 287"/>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82</xdr:row>
      <xdr:rowOff>156211</xdr:rowOff>
    </xdr:to>
    <xdr:cxnSp macro="">
      <xdr:nvCxnSpPr>
        <xdr:cNvPr id="289" name="直線コネクタ 288"/>
        <xdr:cNvCxnSpPr/>
      </xdr:nvCxnSpPr>
      <xdr:spPr>
        <a:xfrm>
          <a:off x="2019300" y="1421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293" name="n_1mainValue【福祉施設】&#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294" name="n_2mainValue【福祉施設】&#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95" name="n_3mainValue【福祉施設】&#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19875</xdr:rowOff>
    </xdr:from>
    <xdr:to>
      <xdr:col>55</xdr:col>
      <xdr:colOff>50800</xdr:colOff>
      <xdr:row>85</xdr:row>
      <xdr:rowOff>121475</xdr:rowOff>
    </xdr:to>
    <xdr:sp macro="" textlink="">
      <xdr:nvSpPr>
        <xdr:cNvPr id="330" name="楕円 329"/>
        <xdr:cNvSpPr/>
      </xdr:nvSpPr>
      <xdr:spPr>
        <a:xfrm>
          <a:off x="10426700" y="145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20447</xdr:rowOff>
    </xdr:from>
    <xdr:to>
      <xdr:col>50</xdr:col>
      <xdr:colOff>165100</xdr:colOff>
      <xdr:row>85</xdr:row>
      <xdr:rowOff>122047</xdr:rowOff>
    </xdr:to>
    <xdr:sp macro="" textlink="">
      <xdr:nvSpPr>
        <xdr:cNvPr id="332" name="楕円 331"/>
        <xdr:cNvSpPr/>
      </xdr:nvSpPr>
      <xdr:spPr>
        <a:xfrm>
          <a:off x="9588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70675</xdr:rowOff>
    </xdr:from>
    <xdr:to>
      <xdr:col>55</xdr:col>
      <xdr:colOff>0</xdr:colOff>
      <xdr:row>85</xdr:row>
      <xdr:rowOff>71247</xdr:rowOff>
    </xdr:to>
    <xdr:cxnSp macro="">
      <xdr:nvCxnSpPr>
        <xdr:cNvPr id="333" name="直線コネクタ 332"/>
        <xdr:cNvCxnSpPr/>
      </xdr:nvCxnSpPr>
      <xdr:spPr>
        <a:xfrm flipV="1">
          <a:off x="9639300" y="1464392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34" name="楕円 333"/>
        <xdr:cNvSpPr/>
      </xdr:nvSpPr>
      <xdr:spPr>
        <a:xfrm>
          <a:off x="86995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71247</xdr:rowOff>
    </xdr:from>
    <xdr:to>
      <xdr:col>50</xdr:col>
      <xdr:colOff>114300</xdr:colOff>
      <xdr:row>85</xdr:row>
      <xdr:rowOff>71247</xdr:rowOff>
    </xdr:to>
    <xdr:cxnSp macro="">
      <xdr:nvCxnSpPr>
        <xdr:cNvPr id="335" name="直線コネクタ 334"/>
        <xdr:cNvCxnSpPr/>
      </xdr:nvCxnSpPr>
      <xdr:spPr>
        <a:xfrm>
          <a:off x="8750300" y="14644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21019</xdr:rowOff>
    </xdr:from>
    <xdr:to>
      <xdr:col>41</xdr:col>
      <xdr:colOff>101600</xdr:colOff>
      <xdr:row>85</xdr:row>
      <xdr:rowOff>122619</xdr:rowOff>
    </xdr:to>
    <xdr:sp macro="" textlink="">
      <xdr:nvSpPr>
        <xdr:cNvPr id="336" name="楕円 335"/>
        <xdr:cNvSpPr/>
      </xdr:nvSpPr>
      <xdr:spPr>
        <a:xfrm>
          <a:off x="7810500" y="145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71247</xdr:rowOff>
    </xdr:from>
    <xdr:to>
      <xdr:col>45</xdr:col>
      <xdr:colOff>177800</xdr:colOff>
      <xdr:row>85</xdr:row>
      <xdr:rowOff>71819</xdr:rowOff>
    </xdr:to>
    <xdr:cxnSp macro="">
      <xdr:nvCxnSpPr>
        <xdr:cNvPr id="337" name="直線コネクタ 336"/>
        <xdr:cNvCxnSpPr/>
      </xdr:nvCxnSpPr>
      <xdr:spPr>
        <a:xfrm flipV="1">
          <a:off x="7861300" y="1464449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113174</xdr:rowOff>
    </xdr:from>
    <xdr:ext cx="469744" cy="259045"/>
    <xdr:sp macro="" textlink="">
      <xdr:nvSpPr>
        <xdr:cNvPr id="341" name="n_1mainValue【福祉施設】&#10;一人当たり面積"/>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42" name="n_2mainValue【福祉施設】&#10;一人当たり面積"/>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113746</xdr:rowOff>
    </xdr:from>
    <xdr:ext cx="469744" cy="259045"/>
    <xdr:sp macro="" textlink="">
      <xdr:nvSpPr>
        <xdr:cNvPr id="343" name="n_3mainValue【福祉施設】&#10;一人当たり面積"/>
        <xdr:cNvSpPr txBox="1"/>
      </xdr:nvSpPr>
      <xdr:spPr>
        <a:xfrm>
          <a:off x="7626427" y="1468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85" name="直線コネクタ 38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8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87" name="直線コネクタ 38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8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89" name="直線コネクタ 38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39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91" name="フローチャート: 判断 39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92" name="フローチャート: 判断 39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393" name="フローチャート: 判断 39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394" name="フローチャート: 判断 39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84183</xdr:rowOff>
    </xdr:from>
    <xdr:to>
      <xdr:col>85</xdr:col>
      <xdr:colOff>177800</xdr:colOff>
      <xdr:row>34</xdr:row>
      <xdr:rowOff>14333</xdr:rowOff>
    </xdr:to>
    <xdr:sp macro="" textlink="">
      <xdr:nvSpPr>
        <xdr:cNvPr id="400" name="楕円 399"/>
        <xdr:cNvSpPr/>
      </xdr:nvSpPr>
      <xdr:spPr>
        <a:xfrm>
          <a:off x="162687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37210</xdr:rowOff>
    </xdr:from>
    <xdr:ext cx="405111" cy="259045"/>
    <xdr:sp macro="" textlink="">
      <xdr:nvSpPr>
        <xdr:cNvPr id="401" name="【一般廃棄物処理施設】&#10;有形固定資産減価償却率該当値テキスト"/>
        <xdr:cNvSpPr txBox="1"/>
      </xdr:nvSpPr>
      <xdr:spPr>
        <a:xfrm>
          <a:off x="16357600" y="569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110308</xdr:rowOff>
    </xdr:from>
    <xdr:to>
      <xdr:col>81</xdr:col>
      <xdr:colOff>101600</xdr:colOff>
      <xdr:row>34</xdr:row>
      <xdr:rowOff>40458</xdr:rowOff>
    </xdr:to>
    <xdr:sp macro="" textlink="">
      <xdr:nvSpPr>
        <xdr:cNvPr id="402" name="楕円 401"/>
        <xdr:cNvSpPr/>
      </xdr:nvSpPr>
      <xdr:spPr>
        <a:xfrm>
          <a:off x="15430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134983</xdr:rowOff>
    </xdr:from>
    <xdr:to>
      <xdr:col>85</xdr:col>
      <xdr:colOff>127000</xdr:colOff>
      <xdr:row>33</xdr:row>
      <xdr:rowOff>161108</xdr:rowOff>
    </xdr:to>
    <xdr:cxnSp macro="">
      <xdr:nvCxnSpPr>
        <xdr:cNvPr id="403" name="直線コネクタ 402"/>
        <xdr:cNvCxnSpPr/>
      </xdr:nvCxnSpPr>
      <xdr:spPr>
        <a:xfrm flipV="1">
          <a:off x="15481300" y="579283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138067</xdr:rowOff>
    </xdr:from>
    <xdr:to>
      <xdr:col>76</xdr:col>
      <xdr:colOff>165100</xdr:colOff>
      <xdr:row>34</xdr:row>
      <xdr:rowOff>68217</xdr:rowOff>
    </xdr:to>
    <xdr:sp macro="" textlink="">
      <xdr:nvSpPr>
        <xdr:cNvPr id="404" name="楕円 403"/>
        <xdr:cNvSpPr/>
      </xdr:nvSpPr>
      <xdr:spPr>
        <a:xfrm>
          <a:off x="14541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161108</xdr:rowOff>
    </xdr:from>
    <xdr:to>
      <xdr:col>81</xdr:col>
      <xdr:colOff>50800</xdr:colOff>
      <xdr:row>34</xdr:row>
      <xdr:rowOff>17417</xdr:rowOff>
    </xdr:to>
    <xdr:cxnSp macro="">
      <xdr:nvCxnSpPr>
        <xdr:cNvPr id="405" name="直線コネクタ 404"/>
        <xdr:cNvCxnSpPr/>
      </xdr:nvCxnSpPr>
      <xdr:spPr>
        <a:xfrm flipV="1">
          <a:off x="14592300" y="581895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138067</xdr:rowOff>
    </xdr:from>
    <xdr:to>
      <xdr:col>72</xdr:col>
      <xdr:colOff>38100</xdr:colOff>
      <xdr:row>34</xdr:row>
      <xdr:rowOff>68217</xdr:rowOff>
    </xdr:to>
    <xdr:sp macro="" textlink="">
      <xdr:nvSpPr>
        <xdr:cNvPr id="406" name="楕円 405"/>
        <xdr:cNvSpPr/>
      </xdr:nvSpPr>
      <xdr:spPr>
        <a:xfrm>
          <a:off x="13652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17417</xdr:rowOff>
    </xdr:from>
    <xdr:to>
      <xdr:col>76</xdr:col>
      <xdr:colOff>114300</xdr:colOff>
      <xdr:row>34</xdr:row>
      <xdr:rowOff>17417</xdr:rowOff>
    </xdr:to>
    <xdr:cxnSp macro="">
      <xdr:nvCxnSpPr>
        <xdr:cNvPr id="407" name="直線コネクタ 406"/>
        <xdr:cNvCxnSpPr/>
      </xdr:nvCxnSpPr>
      <xdr:spPr>
        <a:xfrm>
          <a:off x="13703300" y="58467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0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0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114861</xdr:rowOff>
    </xdr:from>
    <xdr:ext cx="405111" cy="259045"/>
    <xdr:sp macro="" textlink="">
      <xdr:nvSpPr>
        <xdr:cNvPr id="410" name="n_3aveValue【一般廃棄物処理施設】&#10;有形固定資産減価償却率"/>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56985</xdr:rowOff>
    </xdr:from>
    <xdr:ext cx="405111" cy="259045"/>
    <xdr:sp macro="" textlink="">
      <xdr:nvSpPr>
        <xdr:cNvPr id="411" name="n_1mainValue【一般廃棄物処理施設】&#10;有形固定資産減価償却率"/>
        <xdr:cNvSpPr txBox="1"/>
      </xdr:nvSpPr>
      <xdr:spPr>
        <a:xfrm>
          <a:off x="15266044" y="554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84744</xdr:rowOff>
    </xdr:from>
    <xdr:ext cx="405111" cy="259045"/>
    <xdr:sp macro="" textlink="">
      <xdr:nvSpPr>
        <xdr:cNvPr id="412" name="n_2mainValue【一般廃棄物処理施設】&#10;有形固定資産減価償却率"/>
        <xdr:cNvSpPr txBox="1"/>
      </xdr:nvSpPr>
      <xdr:spPr>
        <a:xfrm>
          <a:off x="14389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84744</xdr:rowOff>
    </xdr:from>
    <xdr:ext cx="405111" cy="259045"/>
    <xdr:sp macro="" textlink="">
      <xdr:nvSpPr>
        <xdr:cNvPr id="413" name="n_3mainValue【一般廃棄物処理施設】&#10;有形固定資産減価償却率"/>
        <xdr:cNvSpPr txBox="1"/>
      </xdr:nvSpPr>
      <xdr:spPr>
        <a:xfrm>
          <a:off x="135007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5" name="テキスト ボックス 4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7" name="テキスト ボックス 4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29" name="テキスト ボックス 4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1" name="テキスト ボックス 4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3" name="テキスト ボックス 4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5" name="テキスト ボックス 43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39" name="直線コネクタ 43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4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41" name="直線コネクタ 44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4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43" name="直線コネクタ 44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44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45" name="フローチャート: 判断 44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46" name="フローチャート: 判断 44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447" name="フローチャート: 判断 44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448" name="フローチャート: 判断 44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145715</xdr:rowOff>
    </xdr:from>
    <xdr:to>
      <xdr:col>116</xdr:col>
      <xdr:colOff>114300</xdr:colOff>
      <xdr:row>42</xdr:row>
      <xdr:rowOff>75865</xdr:rowOff>
    </xdr:to>
    <xdr:sp macro="" textlink="">
      <xdr:nvSpPr>
        <xdr:cNvPr id="454" name="楕円 453"/>
        <xdr:cNvSpPr/>
      </xdr:nvSpPr>
      <xdr:spPr>
        <a:xfrm>
          <a:off x="22110700" y="7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60642</xdr:rowOff>
    </xdr:from>
    <xdr:ext cx="534377" cy="259045"/>
    <xdr:sp macro="" textlink="">
      <xdr:nvSpPr>
        <xdr:cNvPr id="455" name="【一般廃棄物処理施設】&#10;一人当たり有形固定資産（償却資産）額該当値テキスト"/>
        <xdr:cNvSpPr txBox="1"/>
      </xdr:nvSpPr>
      <xdr:spPr>
        <a:xfrm>
          <a:off x="22199600" y="709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146479</xdr:rowOff>
    </xdr:from>
    <xdr:to>
      <xdr:col>112</xdr:col>
      <xdr:colOff>38100</xdr:colOff>
      <xdr:row>42</xdr:row>
      <xdr:rowOff>76629</xdr:rowOff>
    </xdr:to>
    <xdr:sp macro="" textlink="">
      <xdr:nvSpPr>
        <xdr:cNvPr id="456" name="楕円 455"/>
        <xdr:cNvSpPr/>
      </xdr:nvSpPr>
      <xdr:spPr>
        <a:xfrm>
          <a:off x="21272500" y="71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25065</xdr:rowOff>
    </xdr:from>
    <xdr:to>
      <xdr:col>116</xdr:col>
      <xdr:colOff>63500</xdr:colOff>
      <xdr:row>42</xdr:row>
      <xdr:rowOff>25829</xdr:rowOff>
    </xdr:to>
    <xdr:cxnSp macro="">
      <xdr:nvCxnSpPr>
        <xdr:cNvPr id="457" name="直線コネクタ 456"/>
        <xdr:cNvCxnSpPr/>
      </xdr:nvCxnSpPr>
      <xdr:spPr>
        <a:xfrm flipV="1">
          <a:off x="21323300" y="7225965"/>
          <a:ext cx="8382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147450</xdr:rowOff>
    </xdr:from>
    <xdr:to>
      <xdr:col>107</xdr:col>
      <xdr:colOff>101600</xdr:colOff>
      <xdr:row>42</xdr:row>
      <xdr:rowOff>77600</xdr:rowOff>
    </xdr:to>
    <xdr:sp macro="" textlink="">
      <xdr:nvSpPr>
        <xdr:cNvPr id="458" name="楕円 457"/>
        <xdr:cNvSpPr/>
      </xdr:nvSpPr>
      <xdr:spPr>
        <a:xfrm>
          <a:off x="20383500" y="71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25829</xdr:rowOff>
    </xdr:from>
    <xdr:to>
      <xdr:col>111</xdr:col>
      <xdr:colOff>177800</xdr:colOff>
      <xdr:row>42</xdr:row>
      <xdr:rowOff>26800</xdr:rowOff>
    </xdr:to>
    <xdr:cxnSp macro="">
      <xdr:nvCxnSpPr>
        <xdr:cNvPr id="459" name="直線コネクタ 458"/>
        <xdr:cNvCxnSpPr/>
      </xdr:nvCxnSpPr>
      <xdr:spPr>
        <a:xfrm flipV="1">
          <a:off x="20434300" y="722672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148367</xdr:rowOff>
    </xdr:from>
    <xdr:to>
      <xdr:col>102</xdr:col>
      <xdr:colOff>165100</xdr:colOff>
      <xdr:row>42</xdr:row>
      <xdr:rowOff>78517</xdr:rowOff>
    </xdr:to>
    <xdr:sp macro="" textlink="">
      <xdr:nvSpPr>
        <xdr:cNvPr id="460" name="楕円 459"/>
        <xdr:cNvSpPr/>
      </xdr:nvSpPr>
      <xdr:spPr>
        <a:xfrm>
          <a:off x="19494500" y="71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26800</xdr:rowOff>
    </xdr:from>
    <xdr:to>
      <xdr:col>107</xdr:col>
      <xdr:colOff>50800</xdr:colOff>
      <xdr:row>42</xdr:row>
      <xdr:rowOff>27717</xdr:rowOff>
    </xdr:to>
    <xdr:cxnSp macro="">
      <xdr:nvCxnSpPr>
        <xdr:cNvPr id="461" name="直線コネクタ 460"/>
        <xdr:cNvCxnSpPr/>
      </xdr:nvCxnSpPr>
      <xdr:spPr>
        <a:xfrm flipV="1">
          <a:off x="19545300" y="7227700"/>
          <a:ext cx="889000" cy="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46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46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46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67756</xdr:rowOff>
    </xdr:from>
    <xdr:ext cx="534377" cy="259045"/>
    <xdr:sp macro="" textlink="">
      <xdr:nvSpPr>
        <xdr:cNvPr id="465" name="n_1mainValue【一般廃棄物処理施設】&#10;一人当たり有形固定資産（償却資産）額"/>
        <xdr:cNvSpPr txBox="1"/>
      </xdr:nvSpPr>
      <xdr:spPr>
        <a:xfrm>
          <a:off x="21043411" y="72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68727</xdr:rowOff>
    </xdr:from>
    <xdr:ext cx="534377" cy="259045"/>
    <xdr:sp macro="" textlink="">
      <xdr:nvSpPr>
        <xdr:cNvPr id="466" name="n_2mainValue【一般廃棄物処理施設】&#10;一人当たり有形固定資産（償却資産）額"/>
        <xdr:cNvSpPr txBox="1"/>
      </xdr:nvSpPr>
      <xdr:spPr>
        <a:xfrm>
          <a:off x="20167111" y="7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69644</xdr:rowOff>
    </xdr:from>
    <xdr:ext cx="534377" cy="259045"/>
    <xdr:sp macro="" textlink="">
      <xdr:nvSpPr>
        <xdr:cNvPr id="467" name="n_3mainValue【一般廃棄物処理施設】&#10;一人当たり有形固定資産（償却資産）額"/>
        <xdr:cNvSpPr txBox="1"/>
      </xdr:nvSpPr>
      <xdr:spPr>
        <a:xfrm>
          <a:off x="19278111" y="72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93" name="直線コネクタ 49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9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97" name="直線コネクタ 49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9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99" name="フローチャート: 判断 49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00" name="フローチャート: 判断 49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01" name="フローチャート: 判断 50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02" name="フローチャート: 判断 50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22678</xdr:rowOff>
    </xdr:from>
    <xdr:to>
      <xdr:col>85</xdr:col>
      <xdr:colOff>177800</xdr:colOff>
      <xdr:row>57</xdr:row>
      <xdr:rowOff>124278</xdr:rowOff>
    </xdr:to>
    <xdr:sp macro="" textlink="">
      <xdr:nvSpPr>
        <xdr:cNvPr id="508" name="楕円 507"/>
        <xdr:cNvSpPr/>
      </xdr:nvSpPr>
      <xdr:spPr>
        <a:xfrm>
          <a:off x="16268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45555</xdr:rowOff>
    </xdr:from>
    <xdr:ext cx="405111" cy="259045"/>
    <xdr:sp macro="" textlink="">
      <xdr:nvSpPr>
        <xdr:cNvPr id="509" name="【保健センター・保健所】&#10;有形固定資産減価償却率該当値テキスト"/>
        <xdr:cNvSpPr txBox="1"/>
      </xdr:nvSpPr>
      <xdr:spPr>
        <a:xfrm>
          <a:off x="16357600" y="964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58601</xdr:rowOff>
    </xdr:from>
    <xdr:to>
      <xdr:col>81</xdr:col>
      <xdr:colOff>101600</xdr:colOff>
      <xdr:row>57</xdr:row>
      <xdr:rowOff>160201</xdr:rowOff>
    </xdr:to>
    <xdr:sp macro="" textlink="">
      <xdr:nvSpPr>
        <xdr:cNvPr id="510" name="楕円 509"/>
        <xdr:cNvSpPr/>
      </xdr:nvSpPr>
      <xdr:spPr>
        <a:xfrm>
          <a:off x="15430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109401</xdr:rowOff>
    </xdr:to>
    <xdr:cxnSp macro="">
      <xdr:nvCxnSpPr>
        <xdr:cNvPr id="511" name="直線コネクタ 510"/>
        <xdr:cNvCxnSpPr/>
      </xdr:nvCxnSpPr>
      <xdr:spPr>
        <a:xfrm flipV="1">
          <a:off x="15481300" y="98461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94524</xdr:rowOff>
    </xdr:from>
    <xdr:to>
      <xdr:col>76</xdr:col>
      <xdr:colOff>165100</xdr:colOff>
      <xdr:row>58</xdr:row>
      <xdr:rowOff>24674</xdr:rowOff>
    </xdr:to>
    <xdr:sp macro="" textlink="">
      <xdr:nvSpPr>
        <xdr:cNvPr id="512" name="楕円 511"/>
        <xdr:cNvSpPr/>
      </xdr:nvSpPr>
      <xdr:spPr>
        <a:xfrm>
          <a:off x="14541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145324</xdr:rowOff>
    </xdr:to>
    <xdr:cxnSp macro="">
      <xdr:nvCxnSpPr>
        <xdr:cNvPr id="513" name="直線コネクタ 512"/>
        <xdr:cNvCxnSpPr/>
      </xdr:nvCxnSpPr>
      <xdr:spPr>
        <a:xfrm flipV="1">
          <a:off x="14592300" y="988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94524</xdr:rowOff>
    </xdr:from>
    <xdr:to>
      <xdr:col>72</xdr:col>
      <xdr:colOff>38100</xdr:colOff>
      <xdr:row>58</xdr:row>
      <xdr:rowOff>24674</xdr:rowOff>
    </xdr:to>
    <xdr:sp macro="" textlink="">
      <xdr:nvSpPr>
        <xdr:cNvPr id="514" name="楕円 513"/>
        <xdr:cNvSpPr/>
      </xdr:nvSpPr>
      <xdr:spPr>
        <a:xfrm>
          <a:off x="13652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145324</xdr:rowOff>
    </xdr:from>
    <xdr:to>
      <xdr:col>76</xdr:col>
      <xdr:colOff>114300</xdr:colOff>
      <xdr:row>57</xdr:row>
      <xdr:rowOff>145324</xdr:rowOff>
    </xdr:to>
    <xdr:cxnSp macro="">
      <xdr:nvCxnSpPr>
        <xdr:cNvPr id="515" name="直線コネクタ 514"/>
        <xdr:cNvCxnSpPr/>
      </xdr:nvCxnSpPr>
      <xdr:spPr>
        <a:xfrm>
          <a:off x="13703300" y="9917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16"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17"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18"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5278</xdr:rowOff>
    </xdr:from>
    <xdr:ext cx="405111" cy="259045"/>
    <xdr:sp macro="" textlink="">
      <xdr:nvSpPr>
        <xdr:cNvPr id="519" name="n_1mainValue【保健センター・保健所】&#10;有形固定資産減価償却率"/>
        <xdr:cNvSpPr txBox="1"/>
      </xdr:nvSpPr>
      <xdr:spPr>
        <a:xfrm>
          <a:off x="15266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41201</xdr:rowOff>
    </xdr:from>
    <xdr:ext cx="405111" cy="259045"/>
    <xdr:sp macro="" textlink="">
      <xdr:nvSpPr>
        <xdr:cNvPr id="520" name="n_2mainValue【保健センター・保健所】&#10;有形固定資産減価償却率"/>
        <xdr:cNvSpPr txBox="1"/>
      </xdr:nvSpPr>
      <xdr:spPr>
        <a:xfrm>
          <a:off x="14389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521" name="n_3mainValue【保健センター・保健所】&#10;有形固定資産減価償却率"/>
        <xdr:cNvSpPr txBox="1"/>
      </xdr:nvSpPr>
      <xdr:spPr>
        <a:xfrm>
          <a:off x="13500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45" name="直線コネクタ 54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4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47" name="直線コネクタ 54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4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49" name="直線コネクタ 54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550"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51" name="フローチャート: 判断 55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52" name="フローチャート: 判断 55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553" name="フローチャート: 判断 55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554" name="フローチャート: 判断 553"/>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560" name="楕円 559"/>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561"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562" name="楕円 561"/>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563" name="直線コネクタ 562"/>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564" name="楕円 563"/>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565" name="直線コネクタ 564"/>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566" name="楕円 565"/>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567" name="直線コネクタ 566"/>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568"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56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570"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571"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57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573"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4" name="直線コネクタ 5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5" name="テキスト ボックス 5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6" name="直線コネクタ 5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7" name="テキスト ボックス 5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8" name="直線コネクタ 5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9" name="テキスト ボックス 5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0" name="直線コネクタ 5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1" name="テキスト ボックス 5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2" name="直線コネクタ 5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3" name="テキスト ボックス 5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4" name="直線コネクタ 5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5" name="テキスト ボックス 5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85</xdr:row>
      <xdr:rowOff>74023</xdr:rowOff>
    </xdr:to>
    <xdr:cxnSp macro="">
      <xdr:nvCxnSpPr>
        <xdr:cNvPr id="599" name="直線コネクタ 598"/>
        <xdr:cNvCxnSpPr/>
      </xdr:nvCxnSpPr>
      <xdr:spPr>
        <a:xfrm flipV="1">
          <a:off x="16318864" y="13460186"/>
          <a:ext cx="0" cy="1187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77850</xdr:rowOff>
    </xdr:from>
    <xdr:ext cx="405111" cy="259045"/>
    <xdr:sp macro="" textlink="">
      <xdr:nvSpPr>
        <xdr:cNvPr id="600" name="【消防施設】&#10;有形固定資産減価償却率最小値テキスト"/>
        <xdr:cNvSpPr txBox="1"/>
      </xdr:nvSpPr>
      <xdr:spPr>
        <a:xfrm>
          <a:off x="16357600" y="14651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74023</xdr:rowOff>
    </xdr:from>
    <xdr:to>
      <xdr:col>86</xdr:col>
      <xdr:colOff>25400</xdr:colOff>
      <xdr:row>85</xdr:row>
      <xdr:rowOff>74023</xdr:rowOff>
    </xdr:to>
    <xdr:cxnSp macro="">
      <xdr:nvCxnSpPr>
        <xdr:cNvPr id="601" name="直線コネクタ 600"/>
        <xdr:cNvCxnSpPr/>
      </xdr:nvCxnSpPr>
      <xdr:spPr>
        <a:xfrm>
          <a:off x="16230600" y="146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02"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03" name="直線コネクタ 602"/>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111414</xdr:rowOff>
    </xdr:from>
    <xdr:ext cx="405111" cy="259045"/>
    <xdr:sp macro="" textlink="">
      <xdr:nvSpPr>
        <xdr:cNvPr id="604" name="【消防施設】&#10;有形固定資産減価償却率平均値テキスト"/>
        <xdr:cNvSpPr txBox="1"/>
      </xdr:nvSpPr>
      <xdr:spPr>
        <a:xfrm>
          <a:off x="16357600" y="1382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605" name="フローチャート: 判断 604"/>
        <xdr:cNvSpPr/>
      </xdr:nvSpPr>
      <xdr:spPr>
        <a:xfrm>
          <a:off x="16268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77107</xdr:rowOff>
    </xdr:from>
    <xdr:to>
      <xdr:col>81</xdr:col>
      <xdr:colOff>101600</xdr:colOff>
      <xdr:row>82</xdr:row>
      <xdr:rowOff>7257</xdr:rowOff>
    </xdr:to>
    <xdr:sp macro="" textlink="">
      <xdr:nvSpPr>
        <xdr:cNvPr id="606" name="フローチャート: 判断 605"/>
        <xdr:cNvSpPr/>
      </xdr:nvSpPr>
      <xdr:spPr>
        <a:xfrm>
          <a:off x="15430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57513</xdr:rowOff>
    </xdr:from>
    <xdr:to>
      <xdr:col>76</xdr:col>
      <xdr:colOff>165100</xdr:colOff>
      <xdr:row>81</xdr:row>
      <xdr:rowOff>159113</xdr:rowOff>
    </xdr:to>
    <xdr:sp macro="" textlink="">
      <xdr:nvSpPr>
        <xdr:cNvPr id="607" name="フローチャート: 判断 606"/>
        <xdr:cNvSpPr/>
      </xdr:nvSpPr>
      <xdr:spPr>
        <a:xfrm>
          <a:off x="14541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8" name="フローチャート: 判断 607"/>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14" name="楕円 613"/>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615" name="【消防施設】&#10;有形固定資産減価償却率該当値テキスト"/>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59145</xdr:rowOff>
    </xdr:from>
    <xdr:to>
      <xdr:col>81</xdr:col>
      <xdr:colOff>101600</xdr:colOff>
      <xdr:row>83</xdr:row>
      <xdr:rowOff>160745</xdr:rowOff>
    </xdr:to>
    <xdr:sp macro="" textlink="">
      <xdr:nvSpPr>
        <xdr:cNvPr id="616" name="楕円 615"/>
        <xdr:cNvSpPr/>
      </xdr:nvSpPr>
      <xdr:spPr>
        <a:xfrm>
          <a:off x="15430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109945</xdr:rowOff>
    </xdr:to>
    <xdr:cxnSp macro="">
      <xdr:nvCxnSpPr>
        <xdr:cNvPr id="617" name="直線コネクタ 616"/>
        <xdr:cNvCxnSpPr/>
      </xdr:nvCxnSpPr>
      <xdr:spPr>
        <a:xfrm flipV="1">
          <a:off x="15481300" y="1431417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618" name="楕円 617"/>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85</xdr:row>
      <xdr:rowOff>118111</xdr:rowOff>
    </xdr:to>
    <xdr:cxnSp macro="">
      <xdr:nvCxnSpPr>
        <xdr:cNvPr id="619" name="直線コネクタ 618"/>
        <xdr:cNvCxnSpPr/>
      </xdr:nvCxnSpPr>
      <xdr:spPr>
        <a:xfrm flipV="1">
          <a:off x="14592300" y="14340295"/>
          <a:ext cx="889000" cy="3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64044</xdr:rowOff>
    </xdr:from>
    <xdr:to>
      <xdr:col>72</xdr:col>
      <xdr:colOff>38100</xdr:colOff>
      <xdr:row>85</xdr:row>
      <xdr:rowOff>165644</xdr:rowOff>
    </xdr:to>
    <xdr:sp macro="" textlink="">
      <xdr:nvSpPr>
        <xdr:cNvPr id="620" name="楕円 619"/>
        <xdr:cNvSpPr/>
      </xdr:nvSpPr>
      <xdr:spPr>
        <a:xfrm>
          <a:off x="13652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114844</xdr:rowOff>
    </xdr:from>
    <xdr:to>
      <xdr:col>76</xdr:col>
      <xdr:colOff>114300</xdr:colOff>
      <xdr:row>85</xdr:row>
      <xdr:rowOff>118111</xdr:rowOff>
    </xdr:to>
    <xdr:cxnSp macro="">
      <xdr:nvCxnSpPr>
        <xdr:cNvPr id="621" name="直線コネクタ 620"/>
        <xdr:cNvCxnSpPr/>
      </xdr:nvCxnSpPr>
      <xdr:spPr>
        <a:xfrm>
          <a:off x="13703300" y="1468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23784</xdr:rowOff>
    </xdr:from>
    <xdr:ext cx="405111" cy="259045"/>
    <xdr:sp macro="" textlink="">
      <xdr:nvSpPr>
        <xdr:cNvPr id="622" name="n_1aveValue【消防施設】&#10;有形固定資産減価償却率"/>
        <xdr:cNvSpPr txBox="1"/>
      </xdr:nvSpPr>
      <xdr:spPr>
        <a:xfrm>
          <a:off x="152660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4190</xdr:rowOff>
    </xdr:from>
    <xdr:ext cx="405111" cy="259045"/>
    <xdr:sp macro="" textlink="">
      <xdr:nvSpPr>
        <xdr:cNvPr id="623" name="n_2aveValue【消防施設】&#10;有形固定資産減価償却率"/>
        <xdr:cNvSpPr txBox="1"/>
      </xdr:nvSpPr>
      <xdr:spPr>
        <a:xfrm>
          <a:off x="14389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24" name="n_3aveValue【消防施設】&#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151872</xdr:rowOff>
    </xdr:from>
    <xdr:ext cx="405111" cy="259045"/>
    <xdr:sp macro="" textlink="">
      <xdr:nvSpPr>
        <xdr:cNvPr id="625" name="n_1mainValue【消防施設】&#10;有形固定資産減価償却率"/>
        <xdr:cNvSpPr txBox="1"/>
      </xdr:nvSpPr>
      <xdr:spPr>
        <a:xfrm>
          <a:off x="15266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626" name="n_2mainValue【消防施設】&#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156771</xdr:rowOff>
    </xdr:from>
    <xdr:ext cx="405111" cy="259045"/>
    <xdr:sp macro="" textlink="">
      <xdr:nvSpPr>
        <xdr:cNvPr id="627" name="n_3mainValue【消防施設】&#10;有形固定資産減価償却率"/>
        <xdr:cNvSpPr txBox="1"/>
      </xdr:nvSpPr>
      <xdr:spPr>
        <a:xfrm>
          <a:off x="13500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51" name="直線コネクタ 65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5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53" name="直線コネクタ 65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5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55" name="直線コネクタ 65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56"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57" name="フローチャート: 判断 65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58" name="フローチャート: 判断 65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59" name="フローチャート: 判断 65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60" name="フローチャート: 判断 65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60961</xdr:rowOff>
    </xdr:from>
    <xdr:to>
      <xdr:col>116</xdr:col>
      <xdr:colOff>114300</xdr:colOff>
      <xdr:row>85</xdr:row>
      <xdr:rowOff>162561</xdr:rowOff>
    </xdr:to>
    <xdr:sp macro="" textlink="">
      <xdr:nvSpPr>
        <xdr:cNvPr id="666" name="楕円 665"/>
        <xdr:cNvSpPr/>
      </xdr:nvSpPr>
      <xdr:spPr>
        <a:xfrm>
          <a:off x="22110700" y="146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667" name="【消防施設】&#10;一人当たり面積該当値テキスト"/>
        <xdr:cNvSpPr txBox="1"/>
      </xdr:nvSpPr>
      <xdr:spPr>
        <a:xfrm>
          <a:off x="221996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64770</xdr:rowOff>
    </xdr:from>
    <xdr:to>
      <xdr:col>112</xdr:col>
      <xdr:colOff>38100</xdr:colOff>
      <xdr:row>85</xdr:row>
      <xdr:rowOff>166370</xdr:rowOff>
    </xdr:to>
    <xdr:sp macro="" textlink="">
      <xdr:nvSpPr>
        <xdr:cNvPr id="668" name="楕円 667"/>
        <xdr:cNvSpPr/>
      </xdr:nvSpPr>
      <xdr:spPr>
        <a:xfrm>
          <a:off x="21272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111761</xdr:rowOff>
    </xdr:from>
    <xdr:to>
      <xdr:col>116</xdr:col>
      <xdr:colOff>63500</xdr:colOff>
      <xdr:row>85</xdr:row>
      <xdr:rowOff>115570</xdr:rowOff>
    </xdr:to>
    <xdr:cxnSp macro="">
      <xdr:nvCxnSpPr>
        <xdr:cNvPr id="669" name="直線コネクタ 668"/>
        <xdr:cNvCxnSpPr/>
      </xdr:nvCxnSpPr>
      <xdr:spPr>
        <a:xfrm flipV="1">
          <a:off x="21323300" y="14685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64770</xdr:rowOff>
    </xdr:from>
    <xdr:to>
      <xdr:col>107</xdr:col>
      <xdr:colOff>101600</xdr:colOff>
      <xdr:row>85</xdr:row>
      <xdr:rowOff>166370</xdr:rowOff>
    </xdr:to>
    <xdr:sp macro="" textlink="">
      <xdr:nvSpPr>
        <xdr:cNvPr id="670" name="楕円 669"/>
        <xdr:cNvSpPr/>
      </xdr:nvSpPr>
      <xdr:spPr>
        <a:xfrm>
          <a:off x="20383500" y="146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115570</xdr:rowOff>
    </xdr:from>
    <xdr:to>
      <xdr:col>111</xdr:col>
      <xdr:colOff>177800</xdr:colOff>
      <xdr:row>85</xdr:row>
      <xdr:rowOff>115570</xdr:rowOff>
    </xdr:to>
    <xdr:cxnSp macro="">
      <xdr:nvCxnSpPr>
        <xdr:cNvPr id="671" name="直線コネクタ 670"/>
        <xdr:cNvCxnSpPr/>
      </xdr:nvCxnSpPr>
      <xdr:spPr>
        <a:xfrm>
          <a:off x="20434300" y="1468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66039</xdr:rowOff>
    </xdr:from>
    <xdr:to>
      <xdr:col>102</xdr:col>
      <xdr:colOff>165100</xdr:colOff>
      <xdr:row>85</xdr:row>
      <xdr:rowOff>167639</xdr:rowOff>
    </xdr:to>
    <xdr:sp macro="" textlink="">
      <xdr:nvSpPr>
        <xdr:cNvPr id="672" name="楕円 671"/>
        <xdr:cNvSpPr/>
      </xdr:nvSpPr>
      <xdr:spPr>
        <a:xfrm>
          <a:off x="194945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115570</xdr:rowOff>
    </xdr:from>
    <xdr:to>
      <xdr:col>107</xdr:col>
      <xdr:colOff>50800</xdr:colOff>
      <xdr:row>85</xdr:row>
      <xdr:rowOff>116839</xdr:rowOff>
    </xdr:to>
    <xdr:cxnSp macro="">
      <xdr:nvCxnSpPr>
        <xdr:cNvPr id="673" name="直線コネクタ 672"/>
        <xdr:cNvCxnSpPr/>
      </xdr:nvCxnSpPr>
      <xdr:spPr>
        <a:xfrm flipV="1">
          <a:off x="19545300" y="146888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6366</xdr:rowOff>
    </xdr:from>
    <xdr:ext cx="469744" cy="259045"/>
    <xdr:sp macro="" textlink="">
      <xdr:nvSpPr>
        <xdr:cNvPr id="674"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5"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59707</xdr:rowOff>
    </xdr:from>
    <xdr:ext cx="469744" cy="259045"/>
    <xdr:sp macro="" textlink="">
      <xdr:nvSpPr>
        <xdr:cNvPr id="676" name="n_3aveValue【消防施設】&#10;一人当たり面積"/>
        <xdr:cNvSpPr txBox="1"/>
      </xdr:nvSpPr>
      <xdr:spPr>
        <a:xfrm>
          <a:off x="19310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7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78"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12716</xdr:rowOff>
    </xdr:from>
    <xdr:ext cx="469744" cy="259045"/>
    <xdr:sp macro="" textlink="">
      <xdr:nvSpPr>
        <xdr:cNvPr id="679" name="n_3mainValue【消防施設】&#10;一人当たり面積"/>
        <xdr:cNvSpPr txBox="1"/>
      </xdr:nvSpPr>
      <xdr:spPr>
        <a:xfrm>
          <a:off x="193104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05" name="直線コネクタ 704"/>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06"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07" name="直線コネクタ 706"/>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08"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09" name="直線コネクタ 708"/>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10"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1" name="フローチャート: 判断 710"/>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12" name="フローチャート: 判断 711"/>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13" name="フローチャート: 判断 71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14" name="フローチャート: 判断 713"/>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20" name="楕円 719"/>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109963</xdr:rowOff>
    </xdr:from>
    <xdr:ext cx="405111" cy="259045"/>
    <xdr:sp macro="" textlink="">
      <xdr:nvSpPr>
        <xdr:cNvPr id="721" name="【庁舎】&#10;有形固定資産減価償却率該当値テキスト"/>
        <xdr:cNvSpPr txBox="1"/>
      </xdr:nvSpPr>
      <xdr:spPr>
        <a:xfrm>
          <a:off x="16357600"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170724</xdr:rowOff>
    </xdr:from>
    <xdr:to>
      <xdr:col>81</xdr:col>
      <xdr:colOff>101600</xdr:colOff>
      <xdr:row>104</xdr:row>
      <xdr:rowOff>100874</xdr:rowOff>
    </xdr:to>
    <xdr:sp macro="" textlink="">
      <xdr:nvSpPr>
        <xdr:cNvPr id="722" name="楕円 721"/>
        <xdr:cNvSpPr/>
      </xdr:nvSpPr>
      <xdr:spPr>
        <a:xfrm>
          <a:off x="15430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50074</xdr:rowOff>
    </xdr:to>
    <xdr:cxnSp macro="">
      <xdr:nvCxnSpPr>
        <xdr:cNvPr id="723" name="直線コネクタ 722"/>
        <xdr:cNvCxnSpPr/>
      </xdr:nvCxnSpPr>
      <xdr:spPr>
        <a:xfrm flipV="1">
          <a:off x="15481300" y="1784168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724" name="楕円 723"/>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50074</xdr:rowOff>
    </xdr:to>
    <xdr:cxnSp macro="">
      <xdr:nvCxnSpPr>
        <xdr:cNvPr id="725" name="直線コネクタ 724"/>
        <xdr:cNvCxnSpPr/>
      </xdr:nvCxnSpPr>
      <xdr:spPr>
        <a:xfrm>
          <a:off x="14592300" y="178710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53158</xdr:rowOff>
    </xdr:from>
    <xdr:to>
      <xdr:col>72</xdr:col>
      <xdr:colOff>38100</xdr:colOff>
      <xdr:row>104</xdr:row>
      <xdr:rowOff>154758</xdr:rowOff>
    </xdr:to>
    <xdr:sp macro="" textlink="">
      <xdr:nvSpPr>
        <xdr:cNvPr id="726" name="楕円 725"/>
        <xdr:cNvSpPr/>
      </xdr:nvSpPr>
      <xdr:spPr>
        <a:xfrm>
          <a:off x="13652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103958</xdr:rowOff>
    </xdr:to>
    <xdr:cxnSp macro="">
      <xdr:nvCxnSpPr>
        <xdr:cNvPr id="727" name="直線コネクタ 726"/>
        <xdr:cNvCxnSpPr/>
      </xdr:nvCxnSpPr>
      <xdr:spPr>
        <a:xfrm flipV="1">
          <a:off x="13703300" y="1787107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28"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29"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30"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92001</xdr:rowOff>
    </xdr:from>
    <xdr:ext cx="405111" cy="259045"/>
    <xdr:sp macro="" textlink="">
      <xdr:nvSpPr>
        <xdr:cNvPr id="731" name="n_1mainValue【庁舎】&#10;有形固定資産減価償却率"/>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82204</xdr:rowOff>
    </xdr:from>
    <xdr:ext cx="405111" cy="259045"/>
    <xdr:sp macro="" textlink="">
      <xdr:nvSpPr>
        <xdr:cNvPr id="732" name="n_2mainValue【庁舎】&#10;有形固定資産減価償却率"/>
        <xdr:cNvSpPr txBox="1"/>
      </xdr:nvSpPr>
      <xdr:spPr>
        <a:xfrm>
          <a:off x="14389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145885</xdr:rowOff>
    </xdr:from>
    <xdr:ext cx="405111" cy="259045"/>
    <xdr:sp macro="" textlink="">
      <xdr:nvSpPr>
        <xdr:cNvPr id="733" name="n_3mainValue【庁舎】&#10;有形固定資産減価償却率"/>
        <xdr:cNvSpPr txBox="1"/>
      </xdr:nvSpPr>
      <xdr:spPr>
        <a:xfrm>
          <a:off x="13500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4" name="直線コネクタ 74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5" name="テキスト ボックス 74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6" name="直線コネクタ 74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7" name="テキスト ボックス 74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8" name="直線コネクタ 74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9" name="テキスト ボックス 74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0" name="直線コネクタ 74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1" name="テキスト ボックス 75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55" name="直線コネクタ 754"/>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56"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57" name="直線コネクタ 756"/>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58"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59" name="直線コネクタ 758"/>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760"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61" name="フローチャート: 判断 760"/>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62" name="フローチャート: 判断 761"/>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63" name="フローチャート: 判断 762"/>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64" name="フローチャート: 判断 763"/>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70" name="楕円 769"/>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1540</xdr:rowOff>
    </xdr:from>
    <xdr:ext cx="469744" cy="259045"/>
    <xdr:sp macro="" textlink="">
      <xdr:nvSpPr>
        <xdr:cNvPr id="771" name="【庁舎】&#10;一人当たり面積該当値テキスト"/>
        <xdr:cNvSpPr txBox="1"/>
      </xdr:nvSpPr>
      <xdr:spPr>
        <a:xfrm>
          <a:off x="22199600"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772" name="楕円 771"/>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80772</xdr:rowOff>
    </xdr:to>
    <xdr:cxnSp macro="">
      <xdr:nvCxnSpPr>
        <xdr:cNvPr id="773" name="直線コネクタ 772"/>
        <xdr:cNvCxnSpPr/>
      </xdr:nvCxnSpPr>
      <xdr:spPr>
        <a:xfrm flipV="1">
          <a:off x="21323300" y="180761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74" name="楕円 773"/>
        <xdr:cNvSpPr/>
      </xdr:nvSpPr>
      <xdr:spPr>
        <a:xfrm>
          <a:off x="20383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105918</xdr:rowOff>
    </xdr:to>
    <xdr:cxnSp macro="">
      <xdr:nvCxnSpPr>
        <xdr:cNvPr id="775" name="直線コネクタ 774"/>
        <xdr:cNvCxnSpPr/>
      </xdr:nvCxnSpPr>
      <xdr:spPr>
        <a:xfrm flipV="1">
          <a:off x="20434300" y="1808302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776" name="楕円 775"/>
        <xdr:cNvSpPr/>
      </xdr:nvSpPr>
      <xdr:spPr>
        <a:xfrm>
          <a:off x="19494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105918</xdr:rowOff>
    </xdr:from>
    <xdr:to>
      <xdr:col>107</xdr:col>
      <xdr:colOff>50800</xdr:colOff>
      <xdr:row>106</xdr:row>
      <xdr:rowOff>32765</xdr:rowOff>
    </xdr:to>
    <xdr:cxnSp macro="">
      <xdr:nvCxnSpPr>
        <xdr:cNvPr id="777" name="直線コネクタ 776"/>
        <xdr:cNvCxnSpPr/>
      </xdr:nvCxnSpPr>
      <xdr:spPr>
        <a:xfrm flipV="1">
          <a:off x="19545300" y="18108168"/>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778"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779"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780"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122699</xdr:rowOff>
    </xdr:from>
    <xdr:ext cx="469744" cy="259045"/>
    <xdr:sp macro="" textlink="">
      <xdr:nvSpPr>
        <xdr:cNvPr id="781" name="n_1mainValue【庁舎】&#10;一人当たり面積"/>
        <xdr:cNvSpPr txBox="1"/>
      </xdr:nvSpPr>
      <xdr:spPr>
        <a:xfrm>
          <a:off x="210757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782" name="n_2mainValue【庁舎】&#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783" name="n_3mainValue【庁舎】&#10;一人当たり面積"/>
        <xdr:cNvSpPr txBox="1"/>
      </xdr:nvSpPr>
      <xdr:spPr>
        <a:xfrm>
          <a:off x="19310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類似団体と比較して特に有形固定資産減価償却率が高くなっている施設は、一般廃棄物処理施設、保健センター・保健所であり、低くなっている施設は、図書館、消防施設、庁舎である。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は、施設老朽化のため修繕を行いながら稼働しているところである。現在、隣接市である高萩市と広域で新施設の整備を進めており、今後は有形固定資産減価償却率の低下、施設管理コストの低減が見込まれる。保健センターについては、昭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年に建設した施設であり、減価償却累計額が大きくなったためである。今後は、維持補修をしながら、適正な施設管理に努めていく。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一方、図書館</a:t>
          </a:r>
          <a:r>
            <a:rPr kumimoji="1" lang="ja-JP" altLang="en-US" sz="1200">
              <a:latin typeface="ＭＳ Ｐゴシック" panose="020B0600070205080204" pitchFamily="50" charset="-128"/>
              <a:ea typeface="ＭＳ Ｐゴシック" panose="020B0600070205080204" pitchFamily="50" charset="-128"/>
            </a:rPr>
            <a:t>、消防施設については、平成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新図書館、新消防本部庁舎を建設したことから、類似団体と比較して有形固定資産減価償却率が低くなっている。庁舎は、類似団体と比較して有形固定資産減価償却率が低くなっているものの、建設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年程度経過したことから、大規模改修の必要がある。平成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年度、令和元年度には施設改修の設計を行っており、今後計画的に改修を実施する予定である。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体育館・プール、福祉施設は、類似団体と比較して、ほぼ同程度の有形固定資産減価償却率となっている。今後は、公共施設等総合管理計画及び公共施設マネジメント計画に基づき、適正な公共施設管理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一人当たりの資産量は、比較的類似団体と比べ少なくなっているが、消防施設は、市民に対する研修等も実施できる会議室も有した消防庁舎となっていることなどから、類似団体と比べ多くなっている。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市税は、市民税において、平成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法人の業績好調により、法人市民税の収入が大きくなっている。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平均と比較して</a:t>
          </a:r>
          <a:r>
            <a:rPr kumimoji="1" lang="en-US" altLang="ja-JP" sz="1200">
              <a:latin typeface="ＭＳ Ｐゴシック" panose="020B0600070205080204" pitchFamily="50" charset="-128"/>
              <a:ea typeface="ＭＳ Ｐゴシック" panose="020B0600070205080204" pitchFamily="50" charset="-128"/>
            </a:rPr>
            <a:t>0.11</a:t>
          </a:r>
          <a:r>
            <a:rPr kumimoji="1" lang="ja-JP" altLang="en-US" sz="1200">
              <a:latin typeface="ＭＳ Ｐゴシック" panose="020B0600070205080204" pitchFamily="50" charset="-128"/>
              <a:ea typeface="ＭＳ Ｐゴシック" panose="020B0600070205080204" pitchFamily="50" charset="-128"/>
            </a:rPr>
            <a:t>ポイント高くなっている。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は、市民税においては、人口減少や退職者の増、また固定資産税についても、地価の下落等により市税全体でも減額傾向となることが予想されるため、収納率の向上等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xdr:cNvCxnSpPr/>
      </xdr:nvCxnSpPr>
      <xdr:spPr>
        <a:xfrm flipV="1">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40</xdr:row>
      <xdr:rowOff>6350</xdr:rowOff>
    </xdr:to>
    <xdr:cxnSp macro="">
      <xdr:nvCxnSpPr>
        <xdr:cNvPr id="78" name="直線コネクタ 77"/>
        <xdr:cNvCxnSpPr/>
      </xdr:nvCxnSpPr>
      <xdr:spPr>
        <a:xfrm flipV="1">
          <a:off x="1447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ポイント高くなっている。要因としては、普通交付税が減となり、経常一般財源等が約</a:t>
          </a:r>
          <a:r>
            <a:rPr kumimoji="1" lang="en-US" altLang="ja-JP" sz="1200">
              <a:latin typeface="ＭＳ Ｐゴシック" panose="020B0600070205080204" pitchFamily="50" charset="-128"/>
              <a:ea typeface="ＭＳ Ｐゴシック" panose="020B0600070205080204" pitchFamily="50" charset="-128"/>
            </a:rPr>
            <a:t>182</a:t>
          </a:r>
          <a:r>
            <a:rPr kumimoji="1" lang="ja-JP" altLang="en-US" sz="1200">
              <a:latin typeface="ＭＳ Ｐゴシック" panose="020B0600070205080204" pitchFamily="50" charset="-128"/>
              <a:ea typeface="ＭＳ Ｐゴシック" panose="020B0600070205080204" pitchFamily="50" charset="-128"/>
            </a:rPr>
            <a:t>百万円減となった中で、歳出において、扶助費・公債費が大幅に増額となったため、経常経費充当一般財源等が増となり、経常収支比率が大きく増加したことによる。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臨時財政対策債等に係る元利償還金の増額により公債費が増となるなど、経常経費が多額になる傾向にあると予想されるため、事務事業の見直し等による経常経費節減を図っていくとともに、地方債の適正な管理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64</xdr:row>
      <xdr:rowOff>34544</xdr:rowOff>
    </xdr:to>
    <xdr:cxnSp macro="">
      <xdr:nvCxnSpPr>
        <xdr:cNvPr id="130" name="直線コネクタ 129"/>
        <xdr:cNvCxnSpPr/>
      </xdr:nvCxnSpPr>
      <xdr:spPr>
        <a:xfrm>
          <a:off x="4114800" y="1081430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63</xdr:row>
      <xdr:rowOff>12954</xdr:rowOff>
    </xdr:to>
    <xdr:cxnSp macro="">
      <xdr:nvCxnSpPr>
        <xdr:cNvPr id="133" name="直線コネクタ 132"/>
        <xdr:cNvCxnSpPr/>
      </xdr:nvCxnSpPr>
      <xdr:spPr>
        <a:xfrm>
          <a:off x="3225800" y="106791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129032</xdr:rowOff>
    </xdr:from>
    <xdr:to>
      <xdr:col>15</xdr:col>
      <xdr:colOff>82550</xdr:colOff>
      <xdr:row>62</xdr:row>
      <xdr:rowOff>49276</xdr:rowOff>
    </xdr:to>
    <xdr:cxnSp macro="">
      <xdr:nvCxnSpPr>
        <xdr:cNvPr id="136" name="直線コネクタ 135"/>
        <xdr:cNvCxnSpPr/>
      </xdr:nvCxnSpPr>
      <xdr:spPr>
        <a:xfrm>
          <a:off x="2336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49276</xdr:rowOff>
    </xdr:to>
    <xdr:cxnSp macro="">
      <xdr:nvCxnSpPr>
        <xdr:cNvPr id="139" name="直線コネクタ 138"/>
        <xdr:cNvCxnSpPr/>
      </xdr:nvCxnSpPr>
      <xdr:spPr>
        <a:xfrm flipV="1">
          <a:off x="1447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9" name="楕円 148"/>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0"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1" name="楕円 150"/>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2" name="テキスト ボックス 151"/>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78232</xdr:rowOff>
    </xdr:from>
    <xdr:to>
      <xdr:col>11</xdr:col>
      <xdr:colOff>82550</xdr:colOff>
      <xdr:row>62</xdr:row>
      <xdr:rowOff>8382</xdr:rowOff>
    </xdr:to>
    <xdr:sp macro="" textlink="">
      <xdr:nvSpPr>
        <xdr:cNvPr id="155" name="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164609</xdr:rowOff>
    </xdr:from>
    <xdr:ext cx="762000" cy="259045"/>
    <xdr:sp macro="" textlink="">
      <xdr:nvSpPr>
        <xdr:cNvPr id="156" name="テキスト ボックス 155"/>
        <xdr:cNvSpPr txBox="1"/>
      </xdr:nvSpPr>
      <xdr:spPr>
        <a:xfrm>
          <a:off x="1955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7" name="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8" name="テキスト ボックス 157"/>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に比べ低くなっているのは、主に人件費が要因である。職員数の削減を着実に行ってきたことにより、職員給与費が抑制されているためである。しかしながら、職員数については、ほぼ一定となりつつあるため、今後は減額傾向にはならないと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物件費については、委託料や事務機器借上料が増加傾向にあるなど、全体として増加している。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維持補修費についても、公共施設の老朽化に伴い、増加傾向にあるため、経費節減に対する意識を向上させる必要がある。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49391</xdr:rowOff>
    </xdr:from>
    <xdr:to>
      <xdr:col>23</xdr:col>
      <xdr:colOff>133350</xdr:colOff>
      <xdr:row>81</xdr:row>
      <xdr:rowOff>95687</xdr:rowOff>
    </xdr:to>
    <xdr:cxnSp macro="">
      <xdr:nvCxnSpPr>
        <xdr:cNvPr id="193" name="直線コネクタ 192"/>
        <xdr:cNvCxnSpPr/>
      </xdr:nvCxnSpPr>
      <xdr:spPr>
        <a:xfrm>
          <a:off x="4114800" y="13936841"/>
          <a:ext cx="8382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18648</xdr:rowOff>
    </xdr:from>
    <xdr:to>
      <xdr:col>19</xdr:col>
      <xdr:colOff>133350</xdr:colOff>
      <xdr:row>81</xdr:row>
      <xdr:rowOff>49391</xdr:rowOff>
    </xdr:to>
    <xdr:cxnSp macro="">
      <xdr:nvCxnSpPr>
        <xdr:cNvPr id="196" name="直線コネクタ 195"/>
        <xdr:cNvCxnSpPr/>
      </xdr:nvCxnSpPr>
      <xdr:spPr>
        <a:xfrm>
          <a:off x="3225800" y="13906098"/>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18648</xdr:rowOff>
    </xdr:from>
    <xdr:to>
      <xdr:col>15</xdr:col>
      <xdr:colOff>82550</xdr:colOff>
      <xdr:row>81</xdr:row>
      <xdr:rowOff>43889</xdr:rowOff>
    </xdr:to>
    <xdr:cxnSp macro="">
      <xdr:nvCxnSpPr>
        <xdr:cNvPr id="199" name="直線コネクタ 198"/>
        <xdr:cNvCxnSpPr/>
      </xdr:nvCxnSpPr>
      <xdr:spPr>
        <a:xfrm flipV="1">
          <a:off x="2336800" y="13906098"/>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41853</xdr:rowOff>
    </xdr:from>
    <xdr:to>
      <xdr:col>11</xdr:col>
      <xdr:colOff>31750</xdr:colOff>
      <xdr:row>81</xdr:row>
      <xdr:rowOff>43889</xdr:rowOff>
    </xdr:to>
    <xdr:cxnSp macro="">
      <xdr:nvCxnSpPr>
        <xdr:cNvPr id="202" name="直線コネクタ 201"/>
        <xdr:cNvCxnSpPr/>
      </xdr:nvCxnSpPr>
      <xdr:spPr>
        <a:xfrm>
          <a:off x="1447800" y="13929303"/>
          <a:ext cx="8890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44887</xdr:rowOff>
    </xdr:from>
    <xdr:to>
      <xdr:col>23</xdr:col>
      <xdr:colOff>184150</xdr:colOff>
      <xdr:row>81</xdr:row>
      <xdr:rowOff>146487</xdr:rowOff>
    </xdr:to>
    <xdr:sp macro="" textlink="">
      <xdr:nvSpPr>
        <xdr:cNvPr id="212" name="楕円 211"/>
        <xdr:cNvSpPr/>
      </xdr:nvSpPr>
      <xdr:spPr>
        <a:xfrm>
          <a:off x="49022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61414</xdr:rowOff>
    </xdr:from>
    <xdr:ext cx="762000" cy="259045"/>
    <xdr:sp macro="" textlink="">
      <xdr:nvSpPr>
        <xdr:cNvPr id="213" name="人件費・物件費等の状況該当値テキスト"/>
        <xdr:cNvSpPr txBox="1"/>
      </xdr:nvSpPr>
      <xdr:spPr>
        <a:xfrm>
          <a:off x="5041900" y="1377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170041</xdr:rowOff>
    </xdr:from>
    <xdr:to>
      <xdr:col>19</xdr:col>
      <xdr:colOff>184150</xdr:colOff>
      <xdr:row>81</xdr:row>
      <xdr:rowOff>100191</xdr:rowOff>
    </xdr:to>
    <xdr:sp macro="" textlink="">
      <xdr:nvSpPr>
        <xdr:cNvPr id="214" name="楕円 213"/>
        <xdr:cNvSpPr/>
      </xdr:nvSpPr>
      <xdr:spPr>
        <a:xfrm>
          <a:off x="4064000" y="13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110368</xdr:rowOff>
    </xdr:from>
    <xdr:ext cx="736600" cy="259045"/>
    <xdr:sp macro="" textlink="">
      <xdr:nvSpPr>
        <xdr:cNvPr id="215" name="テキスト ボックス 214"/>
        <xdr:cNvSpPr txBox="1"/>
      </xdr:nvSpPr>
      <xdr:spPr>
        <a:xfrm>
          <a:off x="3733800" y="1365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139298</xdr:rowOff>
    </xdr:from>
    <xdr:to>
      <xdr:col>15</xdr:col>
      <xdr:colOff>133350</xdr:colOff>
      <xdr:row>81</xdr:row>
      <xdr:rowOff>69448</xdr:rowOff>
    </xdr:to>
    <xdr:sp macro="" textlink="">
      <xdr:nvSpPr>
        <xdr:cNvPr id="216" name="楕円 215"/>
        <xdr:cNvSpPr/>
      </xdr:nvSpPr>
      <xdr:spPr>
        <a:xfrm>
          <a:off x="3175000" y="138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79625</xdr:rowOff>
    </xdr:from>
    <xdr:ext cx="762000" cy="259045"/>
    <xdr:sp macro="" textlink="">
      <xdr:nvSpPr>
        <xdr:cNvPr id="217" name="テキスト ボックス 216"/>
        <xdr:cNvSpPr txBox="1"/>
      </xdr:nvSpPr>
      <xdr:spPr>
        <a:xfrm>
          <a:off x="2844800" y="136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164539</xdr:rowOff>
    </xdr:from>
    <xdr:to>
      <xdr:col>11</xdr:col>
      <xdr:colOff>82550</xdr:colOff>
      <xdr:row>81</xdr:row>
      <xdr:rowOff>94689</xdr:rowOff>
    </xdr:to>
    <xdr:sp macro="" textlink="">
      <xdr:nvSpPr>
        <xdr:cNvPr id="218" name="楕円 217"/>
        <xdr:cNvSpPr/>
      </xdr:nvSpPr>
      <xdr:spPr>
        <a:xfrm>
          <a:off x="2286000" y="138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104866</xdr:rowOff>
    </xdr:from>
    <xdr:ext cx="762000" cy="259045"/>
    <xdr:sp macro="" textlink="">
      <xdr:nvSpPr>
        <xdr:cNvPr id="219" name="テキスト ボックス 218"/>
        <xdr:cNvSpPr txBox="1"/>
      </xdr:nvSpPr>
      <xdr:spPr>
        <a:xfrm>
          <a:off x="1955800" y="136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162503</xdr:rowOff>
    </xdr:from>
    <xdr:to>
      <xdr:col>7</xdr:col>
      <xdr:colOff>31750</xdr:colOff>
      <xdr:row>81</xdr:row>
      <xdr:rowOff>92653</xdr:rowOff>
    </xdr:to>
    <xdr:sp macro="" textlink="">
      <xdr:nvSpPr>
        <xdr:cNvPr id="220" name="楕円 219"/>
        <xdr:cNvSpPr/>
      </xdr:nvSpPr>
      <xdr:spPr>
        <a:xfrm>
          <a:off x="1397000" y="138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102830</xdr:rowOff>
    </xdr:from>
    <xdr:ext cx="762000" cy="259045"/>
    <xdr:sp macro="" textlink="">
      <xdr:nvSpPr>
        <xdr:cNvPr id="221" name="テキスト ボックス 220"/>
        <xdr:cNvSpPr txBox="1"/>
      </xdr:nvSpPr>
      <xdr:spPr>
        <a:xfrm>
          <a:off x="1066800" y="1364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ラスパイレス指数は、類似団体平均をやや下回った数値で推移しており、今後も、国家公務員の給与との整合性を保ちながら、適正な給与水準の維持に努める。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85</xdr:row>
      <xdr:rowOff>117929</xdr:rowOff>
    </xdr:to>
    <xdr:cxnSp macro="">
      <xdr:nvCxnSpPr>
        <xdr:cNvPr id="257" name="直線コネクタ 256"/>
        <xdr:cNvCxnSpPr/>
      </xdr:nvCxnSpPr>
      <xdr:spPr>
        <a:xfrm flipV="1">
          <a:off x="16179800" y="145532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117929</xdr:rowOff>
    </xdr:to>
    <xdr:cxnSp macro="">
      <xdr:nvCxnSpPr>
        <xdr:cNvPr id="260" name="直線コネクタ 259"/>
        <xdr:cNvCxnSpPr/>
      </xdr:nvCxnSpPr>
      <xdr:spPr>
        <a:xfrm>
          <a:off x="15290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14514</xdr:rowOff>
    </xdr:to>
    <xdr:cxnSp macro="">
      <xdr:nvCxnSpPr>
        <xdr:cNvPr id="263" name="直線コネクタ 262"/>
        <xdr:cNvCxnSpPr/>
      </xdr:nvCxnSpPr>
      <xdr:spPr>
        <a:xfrm>
          <a:off x="14401800" y="145188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6" name="直線コネクタ 265"/>
        <xdr:cNvCxnSpPr/>
      </xdr:nvCxnSpPr>
      <xdr:spPr>
        <a:xfrm>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0" name="楕円 279"/>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1" name="テキスト ボックス 280"/>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2" name="楕円 281"/>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3" name="テキスト ボックス 282"/>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48986</xdr:rowOff>
    </xdr:from>
    <xdr:to>
      <xdr:col>64</xdr:col>
      <xdr:colOff>152400</xdr:colOff>
      <xdr:row>84</xdr:row>
      <xdr:rowOff>150586</xdr:rowOff>
    </xdr:to>
    <xdr:sp macro="" textlink="">
      <xdr:nvSpPr>
        <xdr:cNvPr id="284" name="楕円 283"/>
        <xdr:cNvSpPr/>
      </xdr:nvSpPr>
      <xdr:spPr>
        <a:xfrm>
          <a:off x="13462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160763</xdr:rowOff>
    </xdr:from>
    <xdr:ext cx="762000" cy="259045"/>
    <xdr:sp macro="" textlink="">
      <xdr:nvSpPr>
        <xdr:cNvPr id="285" name="テキスト ボックス 284"/>
        <xdr:cNvSpPr txBox="1"/>
      </xdr:nvSpPr>
      <xdr:spPr>
        <a:xfrm>
          <a:off x="13131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人当たり職員数が類似団体平均を下回っているのは、組織の見直し及び業務の一部民間委託等の推進により職員数の削減を着実に実施してきたことが要因である。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しかしながら、職員削減についてはある程度成果を上げたことから、現在は一定水準を保っている。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今後も、定員適正化計画に基づく適正な職員数の管理、効率的な組織機構の確立により、最小の人員で最大限の効果を生み出す、効果的な行政運営の推進に努める。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67673</xdr:rowOff>
    </xdr:from>
    <xdr:to>
      <xdr:col>81</xdr:col>
      <xdr:colOff>44450</xdr:colOff>
      <xdr:row>61</xdr:row>
      <xdr:rowOff>83185</xdr:rowOff>
    </xdr:to>
    <xdr:cxnSp macro="">
      <xdr:nvCxnSpPr>
        <xdr:cNvPr id="322" name="直線コネクタ 321"/>
        <xdr:cNvCxnSpPr/>
      </xdr:nvCxnSpPr>
      <xdr:spPr>
        <a:xfrm>
          <a:off x="16179800" y="10526123"/>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48713</xdr:rowOff>
    </xdr:from>
    <xdr:to>
      <xdr:col>77</xdr:col>
      <xdr:colOff>44450</xdr:colOff>
      <xdr:row>61</xdr:row>
      <xdr:rowOff>67673</xdr:rowOff>
    </xdr:to>
    <xdr:cxnSp macro="">
      <xdr:nvCxnSpPr>
        <xdr:cNvPr id="325" name="直線コネクタ 324"/>
        <xdr:cNvCxnSpPr/>
      </xdr:nvCxnSpPr>
      <xdr:spPr>
        <a:xfrm>
          <a:off x="15290800" y="105071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12519</xdr:rowOff>
    </xdr:from>
    <xdr:to>
      <xdr:col>72</xdr:col>
      <xdr:colOff>203200</xdr:colOff>
      <xdr:row>61</xdr:row>
      <xdr:rowOff>48713</xdr:rowOff>
    </xdr:to>
    <xdr:cxnSp macro="">
      <xdr:nvCxnSpPr>
        <xdr:cNvPr id="328" name="直線コネクタ 327"/>
        <xdr:cNvCxnSpPr/>
      </xdr:nvCxnSpPr>
      <xdr:spPr>
        <a:xfrm>
          <a:off x="14401800" y="1047096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19413</xdr:rowOff>
    </xdr:to>
    <xdr:cxnSp macro="">
      <xdr:nvCxnSpPr>
        <xdr:cNvPr id="331" name="直線コネクタ 330"/>
        <xdr:cNvCxnSpPr/>
      </xdr:nvCxnSpPr>
      <xdr:spPr>
        <a:xfrm flipV="1">
          <a:off x="13512800" y="104709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41" name="楕円 340"/>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48912</xdr:rowOff>
    </xdr:from>
    <xdr:ext cx="762000" cy="259045"/>
    <xdr:sp macro="" textlink="">
      <xdr:nvSpPr>
        <xdr:cNvPr id="342"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16873</xdr:rowOff>
    </xdr:from>
    <xdr:to>
      <xdr:col>77</xdr:col>
      <xdr:colOff>95250</xdr:colOff>
      <xdr:row>61</xdr:row>
      <xdr:rowOff>118473</xdr:rowOff>
    </xdr:to>
    <xdr:sp macro="" textlink="">
      <xdr:nvSpPr>
        <xdr:cNvPr id="343" name="楕円 342"/>
        <xdr:cNvSpPr/>
      </xdr:nvSpPr>
      <xdr:spPr>
        <a:xfrm>
          <a:off x="16129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128650</xdr:rowOff>
    </xdr:from>
    <xdr:ext cx="736600" cy="259045"/>
    <xdr:sp macro="" textlink="">
      <xdr:nvSpPr>
        <xdr:cNvPr id="344" name="テキスト ボックス 343"/>
        <xdr:cNvSpPr txBox="1"/>
      </xdr:nvSpPr>
      <xdr:spPr>
        <a:xfrm>
          <a:off x="15798800" y="10244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169363</xdr:rowOff>
    </xdr:from>
    <xdr:to>
      <xdr:col>73</xdr:col>
      <xdr:colOff>44450</xdr:colOff>
      <xdr:row>61</xdr:row>
      <xdr:rowOff>99513</xdr:rowOff>
    </xdr:to>
    <xdr:sp macro="" textlink="">
      <xdr:nvSpPr>
        <xdr:cNvPr id="345" name="楕円 344"/>
        <xdr:cNvSpPr/>
      </xdr:nvSpPr>
      <xdr:spPr>
        <a:xfrm>
          <a:off x="15240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109690</xdr:rowOff>
    </xdr:from>
    <xdr:ext cx="762000" cy="259045"/>
    <xdr:sp macro="" textlink="">
      <xdr:nvSpPr>
        <xdr:cNvPr id="346" name="テキスト ボックス 345"/>
        <xdr:cNvSpPr txBox="1"/>
      </xdr:nvSpPr>
      <xdr:spPr>
        <a:xfrm>
          <a:off x="14909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133169</xdr:rowOff>
    </xdr:from>
    <xdr:to>
      <xdr:col>68</xdr:col>
      <xdr:colOff>203200</xdr:colOff>
      <xdr:row>61</xdr:row>
      <xdr:rowOff>63319</xdr:rowOff>
    </xdr:to>
    <xdr:sp macro="" textlink="">
      <xdr:nvSpPr>
        <xdr:cNvPr id="347" name="楕円 346"/>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73496</xdr:rowOff>
    </xdr:from>
    <xdr:ext cx="762000" cy="259045"/>
    <xdr:sp macro="" textlink="">
      <xdr:nvSpPr>
        <xdr:cNvPr id="348" name="テキスト ボックス 347"/>
        <xdr:cNvSpPr txBox="1"/>
      </xdr:nvSpPr>
      <xdr:spPr>
        <a:xfrm>
          <a:off x="14020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140063</xdr:rowOff>
    </xdr:from>
    <xdr:to>
      <xdr:col>64</xdr:col>
      <xdr:colOff>152400</xdr:colOff>
      <xdr:row>61</xdr:row>
      <xdr:rowOff>70213</xdr:rowOff>
    </xdr:to>
    <xdr:sp macro="" textlink="">
      <xdr:nvSpPr>
        <xdr:cNvPr id="349" name="楕円 348"/>
        <xdr:cNvSpPr/>
      </xdr:nvSpPr>
      <xdr:spPr>
        <a:xfrm>
          <a:off x="13462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80390</xdr:rowOff>
    </xdr:from>
    <xdr:ext cx="762000" cy="259045"/>
    <xdr:sp macro="" textlink="">
      <xdr:nvSpPr>
        <xdr:cNvPr id="350" name="テキスト ボックス 349"/>
        <xdr:cNvSpPr txBox="1"/>
      </xdr:nvSpPr>
      <xdr:spPr>
        <a:xfrm>
          <a:off x="13131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実質公債費比率が類似団体平均に比べ下回っているのは、平成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年度まで普通建設事業を抑制し、地方債償還額を減少させたためである。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年度以降は、市民病院、消防庁舎、図書館、小中一貫校、都市公園拡張などの大規模な公共事業を実施したことに伴い地方債を発行したため、地方債残高が増加し、平成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年度以降は交際費も増加傾向に転じた。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今後は、さらなる地方債償還金の増額が見込まれることから、引き続き適正な地方債管理に努めていく必要がある。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22437</xdr:rowOff>
    </xdr:to>
    <xdr:cxnSp macro="">
      <xdr:nvCxnSpPr>
        <xdr:cNvPr id="384" name="直線コネクタ 383"/>
        <xdr:cNvCxnSpPr/>
      </xdr:nvCxnSpPr>
      <xdr:spPr>
        <a:xfrm>
          <a:off x="16179800" y="68080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121496</xdr:rowOff>
    </xdr:to>
    <xdr:cxnSp macro="">
      <xdr:nvCxnSpPr>
        <xdr:cNvPr id="387" name="直線コネクタ 386"/>
        <xdr:cNvCxnSpPr/>
      </xdr:nvCxnSpPr>
      <xdr:spPr>
        <a:xfrm>
          <a:off x="15290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121496</xdr:rowOff>
    </xdr:to>
    <xdr:cxnSp macro="">
      <xdr:nvCxnSpPr>
        <xdr:cNvPr id="390" name="直線コネクタ 389"/>
        <xdr:cNvCxnSpPr/>
      </xdr:nvCxnSpPr>
      <xdr:spPr>
        <a:xfrm flipV="1">
          <a:off x="14401800" y="678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121496</xdr:rowOff>
    </xdr:from>
    <xdr:to>
      <xdr:col>68</xdr:col>
      <xdr:colOff>152400</xdr:colOff>
      <xdr:row>40</xdr:row>
      <xdr:rowOff>46567</xdr:rowOff>
    </xdr:to>
    <xdr:cxnSp macro="">
      <xdr:nvCxnSpPr>
        <xdr:cNvPr id="393" name="直線コネクタ 392"/>
        <xdr:cNvCxnSpPr/>
      </xdr:nvCxnSpPr>
      <xdr:spPr>
        <a:xfrm flipV="1">
          <a:off x="13512800" y="680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7" name="テキスト ボックス 396"/>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3" name="楕円 402"/>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4"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5" name="楕円 404"/>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6" name="テキスト ボックス 405"/>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7" name="楕円 406"/>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8" name="テキスト ボックス 407"/>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70696</xdr:rowOff>
    </xdr:from>
    <xdr:to>
      <xdr:col>68</xdr:col>
      <xdr:colOff>203200</xdr:colOff>
      <xdr:row>40</xdr:row>
      <xdr:rowOff>846</xdr:rowOff>
    </xdr:to>
    <xdr:sp macro="" textlink="">
      <xdr:nvSpPr>
        <xdr:cNvPr id="409" name="楕円 408"/>
        <xdr:cNvSpPr/>
      </xdr:nvSpPr>
      <xdr:spPr>
        <a:xfrm>
          <a:off x="14351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11023</xdr:rowOff>
    </xdr:from>
    <xdr:ext cx="762000" cy="259045"/>
    <xdr:sp macro="" textlink="">
      <xdr:nvSpPr>
        <xdr:cNvPr id="410" name="テキスト ボックス 409"/>
        <xdr:cNvSpPr txBox="1"/>
      </xdr:nvSpPr>
      <xdr:spPr>
        <a:xfrm>
          <a:off x="14020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1" name="楕円 410"/>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2" name="テキスト ボックス 411"/>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将来負担比率が類似団体平均に比べ上回っているのは、主に公共下水道事業、漁業集落排水事業、市民病院事業への一般会計等負担見込額が大きくなっているためである。特に、市民病院は平成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年度に建設し、その建設に係る企業債残高が高くなっている。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また、一般会計においても、消防庁舎・図書館・小中一貫校の建設事業、都市公園拡張事業等を実施したことに伴い地方債を発行したため、地方債残高が増加傾向にある。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今後も、公共施設の老朽化対策が続くことから、後世への負担を少しでも軽減するよう、地方債の繰上償還を行うなど、地方債現在高増加の抑制に努め、健全な財政運営に努める。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130725</xdr:rowOff>
    </xdr:from>
    <xdr:to>
      <xdr:col>81</xdr:col>
      <xdr:colOff>44450</xdr:colOff>
      <xdr:row>18</xdr:row>
      <xdr:rowOff>149225</xdr:rowOff>
    </xdr:to>
    <xdr:cxnSp macro="">
      <xdr:nvCxnSpPr>
        <xdr:cNvPr id="446" name="直線コネクタ 445"/>
        <xdr:cNvCxnSpPr/>
      </xdr:nvCxnSpPr>
      <xdr:spPr>
        <a:xfrm>
          <a:off x="16179800" y="3216825"/>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110617</xdr:rowOff>
    </xdr:from>
    <xdr:to>
      <xdr:col>77</xdr:col>
      <xdr:colOff>44450</xdr:colOff>
      <xdr:row>18</xdr:row>
      <xdr:rowOff>130725</xdr:rowOff>
    </xdr:to>
    <xdr:cxnSp macro="">
      <xdr:nvCxnSpPr>
        <xdr:cNvPr id="449" name="直線コネクタ 448"/>
        <xdr:cNvCxnSpPr/>
      </xdr:nvCxnSpPr>
      <xdr:spPr>
        <a:xfrm>
          <a:off x="15290800" y="31967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50292</xdr:rowOff>
    </xdr:from>
    <xdr:to>
      <xdr:col>72</xdr:col>
      <xdr:colOff>203200</xdr:colOff>
      <xdr:row>18</xdr:row>
      <xdr:rowOff>110617</xdr:rowOff>
    </xdr:to>
    <xdr:cxnSp macro="">
      <xdr:nvCxnSpPr>
        <xdr:cNvPr id="452" name="直線コネクタ 451"/>
        <xdr:cNvCxnSpPr/>
      </xdr:nvCxnSpPr>
      <xdr:spPr>
        <a:xfrm>
          <a:off x="14401800" y="31363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145330</xdr:rowOff>
    </xdr:from>
    <xdr:to>
      <xdr:col>68</xdr:col>
      <xdr:colOff>152400</xdr:colOff>
      <xdr:row>18</xdr:row>
      <xdr:rowOff>50292</xdr:rowOff>
    </xdr:to>
    <xdr:cxnSp macro="">
      <xdr:nvCxnSpPr>
        <xdr:cNvPr id="455" name="直線コネクタ 454"/>
        <xdr:cNvCxnSpPr/>
      </xdr:nvCxnSpPr>
      <xdr:spPr>
        <a:xfrm>
          <a:off x="13512800" y="305998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98425</xdr:rowOff>
    </xdr:from>
    <xdr:to>
      <xdr:col>81</xdr:col>
      <xdr:colOff>95250</xdr:colOff>
      <xdr:row>19</xdr:row>
      <xdr:rowOff>28575</xdr:rowOff>
    </xdr:to>
    <xdr:sp macro="" textlink="">
      <xdr:nvSpPr>
        <xdr:cNvPr id="465" name="楕円 464"/>
        <xdr:cNvSpPr/>
      </xdr:nvSpPr>
      <xdr:spPr>
        <a:xfrm>
          <a:off x="169672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70502</xdr:rowOff>
    </xdr:from>
    <xdr:ext cx="762000" cy="259045"/>
    <xdr:sp macro="" textlink="">
      <xdr:nvSpPr>
        <xdr:cNvPr id="466" name="将来負担の状況該当値テキスト"/>
        <xdr:cNvSpPr txBox="1"/>
      </xdr:nvSpPr>
      <xdr:spPr>
        <a:xfrm>
          <a:off x="17106900" y="315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79925</xdr:rowOff>
    </xdr:from>
    <xdr:to>
      <xdr:col>77</xdr:col>
      <xdr:colOff>95250</xdr:colOff>
      <xdr:row>19</xdr:row>
      <xdr:rowOff>10075</xdr:rowOff>
    </xdr:to>
    <xdr:sp macro="" textlink="">
      <xdr:nvSpPr>
        <xdr:cNvPr id="467" name="楕円 466"/>
        <xdr:cNvSpPr/>
      </xdr:nvSpPr>
      <xdr:spPr>
        <a:xfrm>
          <a:off x="16129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166302</xdr:rowOff>
    </xdr:from>
    <xdr:ext cx="736600" cy="259045"/>
    <xdr:sp macro="" textlink="">
      <xdr:nvSpPr>
        <xdr:cNvPr id="468" name="テキスト ボックス 467"/>
        <xdr:cNvSpPr txBox="1"/>
      </xdr:nvSpPr>
      <xdr:spPr>
        <a:xfrm>
          <a:off x="15798800" y="325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59817</xdr:rowOff>
    </xdr:from>
    <xdr:to>
      <xdr:col>73</xdr:col>
      <xdr:colOff>44450</xdr:colOff>
      <xdr:row>18</xdr:row>
      <xdr:rowOff>161417</xdr:rowOff>
    </xdr:to>
    <xdr:sp macro="" textlink="">
      <xdr:nvSpPr>
        <xdr:cNvPr id="469" name="楕円 468"/>
        <xdr:cNvSpPr/>
      </xdr:nvSpPr>
      <xdr:spPr>
        <a:xfrm>
          <a:off x="152400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146194</xdr:rowOff>
    </xdr:from>
    <xdr:ext cx="762000" cy="259045"/>
    <xdr:sp macro="" textlink="">
      <xdr:nvSpPr>
        <xdr:cNvPr id="470" name="テキスト ボックス 469"/>
        <xdr:cNvSpPr txBox="1"/>
      </xdr:nvSpPr>
      <xdr:spPr>
        <a:xfrm>
          <a:off x="149098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170942</xdr:rowOff>
    </xdr:from>
    <xdr:to>
      <xdr:col>68</xdr:col>
      <xdr:colOff>203200</xdr:colOff>
      <xdr:row>18</xdr:row>
      <xdr:rowOff>101092</xdr:rowOff>
    </xdr:to>
    <xdr:sp macro="" textlink="">
      <xdr:nvSpPr>
        <xdr:cNvPr id="471" name="楕円 470"/>
        <xdr:cNvSpPr/>
      </xdr:nvSpPr>
      <xdr:spPr>
        <a:xfrm>
          <a:off x="14351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85869</xdr:rowOff>
    </xdr:from>
    <xdr:ext cx="762000" cy="259045"/>
    <xdr:sp macro="" textlink="">
      <xdr:nvSpPr>
        <xdr:cNvPr id="472" name="テキスト ボックス 471"/>
        <xdr:cNvSpPr txBox="1"/>
      </xdr:nvSpPr>
      <xdr:spPr>
        <a:xfrm>
          <a:off x="14020800" y="317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94530</xdr:rowOff>
    </xdr:from>
    <xdr:to>
      <xdr:col>64</xdr:col>
      <xdr:colOff>152400</xdr:colOff>
      <xdr:row>18</xdr:row>
      <xdr:rowOff>24680</xdr:rowOff>
    </xdr:to>
    <xdr:sp macro="" textlink="">
      <xdr:nvSpPr>
        <xdr:cNvPr id="473" name="楕円 472"/>
        <xdr:cNvSpPr/>
      </xdr:nvSpPr>
      <xdr:spPr>
        <a:xfrm>
          <a:off x="13462000" y="30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9457</xdr:rowOff>
    </xdr:from>
    <xdr:ext cx="762000" cy="259045"/>
    <xdr:sp macro="" textlink="">
      <xdr:nvSpPr>
        <xdr:cNvPr id="474" name="テキスト ボックス 473"/>
        <xdr:cNvSpPr txBox="1"/>
      </xdr:nvSpPr>
      <xdr:spPr>
        <a:xfrm>
          <a:off x="13131800" y="309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類似団体平均と比較すると</a:t>
          </a:r>
          <a:r>
            <a:rPr kumimoji="1" lang="en-US" altLang="ja-JP" sz="1150">
              <a:latin typeface="ＭＳ Ｐゴシック" panose="020B0600070205080204" pitchFamily="50" charset="-128"/>
              <a:ea typeface="ＭＳ Ｐゴシック" panose="020B0600070205080204" pitchFamily="50" charset="-128"/>
            </a:rPr>
            <a:t>3.6</a:t>
          </a:r>
          <a:r>
            <a:rPr kumimoji="1" lang="ja-JP" altLang="en-US" sz="1150">
              <a:latin typeface="ＭＳ Ｐゴシック" panose="020B0600070205080204" pitchFamily="50" charset="-128"/>
              <a:ea typeface="ＭＳ Ｐゴシック" panose="020B0600070205080204" pitchFamily="50" charset="-128"/>
            </a:rPr>
            <a:t>ポイント高くなっている。要因としては、地理的な理由により、消防業務など直営で実施している業務が多いことが挙げられる。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しかし、平成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年度からは火葬業務を一部民間委託にするなど人件費の抑制を図っており、人件費の決算額・比率ともに減少傾向となっていた。平成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職員の年齢構成の低下により歳出自体は減額となったものの、経常一般財源の減額が大きかったため比率は微増となったが、ほぼ横ばいであり、今後も適正な職員数の維持に努め、人件費の抑制を図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37846</xdr:rowOff>
    </xdr:to>
    <xdr:cxnSp macro="">
      <xdr:nvCxnSpPr>
        <xdr:cNvPr id="64" name="直線コネクタ 63"/>
        <xdr:cNvCxnSpPr/>
      </xdr:nvCxnSpPr>
      <xdr:spPr>
        <a:xfrm>
          <a:off x="3987800" y="67061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19558</xdr:rowOff>
    </xdr:from>
    <xdr:to>
      <xdr:col>19</xdr:col>
      <xdr:colOff>187325</xdr:colOff>
      <xdr:row>39</xdr:row>
      <xdr:rowOff>101854</xdr:rowOff>
    </xdr:to>
    <xdr:cxnSp macro="">
      <xdr:nvCxnSpPr>
        <xdr:cNvPr id="67" name="直線コネクタ 66"/>
        <xdr:cNvCxnSpPr/>
      </xdr:nvCxnSpPr>
      <xdr:spPr>
        <a:xfrm flipV="1">
          <a:off x="3098800" y="67061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101854</xdr:rowOff>
    </xdr:from>
    <xdr:to>
      <xdr:col>15</xdr:col>
      <xdr:colOff>98425</xdr:colOff>
      <xdr:row>40</xdr:row>
      <xdr:rowOff>3556</xdr:rowOff>
    </xdr:to>
    <xdr:cxnSp macro="">
      <xdr:nvCxnSpPr>
        <xdr:cNvPr id="70" name="直線コネクタ 69"/>
        <xdr:cNvCxnSpPr/>
      </xdr:nvCxnSpPr>
      <xdr:spPr>
        <a:xfrm flipV="1">
          <a:off x="2209800" y="6788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xdr:rowOff>
    </xdr:from>
    <xdr:to>
      <xdr:col>11</xdr:col>
      <xdr:colOff>9525</xdr:colOff>
      <xdr:row>40</xdr:row>
      <xdr:rowOff>58420</xdr:rowOff>
    </xdr:to>
    <xdr:cxnSp macro="">
      <xdr:nvCxnSpPr>
        <xdr:cNvPr id="73" name="直線コネクタ 72"/>
        <xdr:cNvCxnSpPr/>
      </xdr:nvCxnSpPr>
      <xdr:spPr>
        <a:xfrm flipV="1">
          <a:off x="1320800" y="6861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77" name="テキスト ボックス 76"/>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124206</xdr:rowOff>
    </xdr:from>
    <xdr:to>
      <xdr:col>11</xdr:col>
      <xdr:colOff>60325</xdr:colOff>
      <xdr:row>40</xdr:row>
      <xdr:rowOff>54356</xdr:rowOff>
    </xdr:to>
    <xdr:sp macro="" textlink="">
      <xdr:nvSpPr>
        <xdr:cNvPr id="89" name="楕円 88"/>
        <xdr:cNvSpPr/>
      </xdr:nvSpPr>
      <xdr:spPr>
        <a:xfrm>
          <a:off x="2159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39133</xdr:rowOff>
    </xdr:from>
    <xdr:ext cx="762000" cy="259045"/>
    <xdr:sp macro="" textlink="">
      <xdr:nvSpPr>
        <xdr:cNvPr id="90" name="テキスト ボックス 89"/>
        <xdr:cNvSpPr txBox="1"/>
      </xdr:nvSpPr>
      <xdr:spPr>
        <a:xfrm>
          <a:off x="1828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1" name="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2" name="テキスト ボックス 91"/>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職員数の削減による臨時職員賃金の増、地域公共交通事情に対応するための市巡回バス運行などが挙げられる。また、福祉・教育の充実のため、妊婦・乳児健康診査の実施、特別支援教育支援員を配置していることも、比率が高い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教職員校務用パソコン借上料、小中学校タブレット導入などの事務機器借上料が増加していることも比率が高い要因の一つと考えられるため、今後は、複数年契約の推進等により経常経費の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114300</xdr:rowOff>
    </xdr:to>
    <xdr:cxnSp macro="">
      <xdr:nvCxnSpPr>
        <xdr:cNvPr id="125" name="直線コネクタ 124"/>
        <xdr:cNvCxnSpPr/>
      </xdr:nvCxnSpPr>
      <xdr:spPr>
        <a:xfrm flipV="1">
          <a:off x="15671800" y="317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25400</xdr:rowOff>
    </xdr:from>
    <xdr:to>
      <xdr:col>78</xdr:col>
      <xdr:colOff>69850</xdr:colOff>
      <xdr:row>18</xdr:row>
      <xdr:rowOff>114300</xdr:rowOff>
    </xdr:to>
    <xdr:cxnSp macro="">
      <xdr:nvCxnSpPr>
        <xdr:cNvPr id="128" name="直線コネクタ 127"/>
        <xdr:cNvCxnSpPr/>
      </xdr:nvCxnSpPr>
      <xdr:spPr>
        <a:xfrm>
          <a:off x="14782800" y="311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25400</xdr:rowOff>
    </xdr:from>
    <xdr:to>
      <xdr:col>73</xdr:col>
      <xdr:colOff>180975</xdr:colOff>
      <xdr:row>18</xdr:row>
      <xdr:rowOff>38100</xdr:rowOff>
    </xdr:to>
    <xdr:cxnSp macro="">
      <xdr:nvCxnSpPr>
        <xdr:cNvPr id="131" name="直線コネクタ 130"/>
        <xdr:cNvCxnSpPr/>
      </xdr:nvCxnSpPr>
      <xdr:spPr>
        <a:xfrm flipV="1">
          <a:off x="13893800" y="311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63500</xdr:rowOff>
    </xdr:to>
    <xdr:cxnSp macro="">
      <xdr:nvCxnSpPr>
        <xdr:cNvPr id="134" name="直線コネクタ 133"/>
        <xdr:cNvCxnSpPr/>
      </xdr:nvCxnSpPr>
      <xdr:spPr>
        <a:xfrm flipV="1">
          <a:off x="13004800" y="312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63500</xdr:rowOff>
    </xdr:from>
    <xdr:to>
      <xdr:col>78</xdr:col>
      <xdr:colOff>120650</xdr:colOff>
      <xdr:row>18</xdr:row>
      <xdr:rowOff>165100</xdr:rowOff>
    </xdr:to>
    <xdr:sp macro="" textlink="">
      <xdr:nvSpPr>
        <xdr:cNvPr id="146" name="楕円 145"/>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149877</xdr:rowOff>
    </xdr:from>
    <xdr:ext cx="736600" cy="259045"/>
    <xdr:sp macro="" textlink="">
      <xdr:nvSpPr>
        <xdr:cNvPr id="147" name="テキスト ボックス 146"/>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48" name="楕円 147"/>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49" name="テキスト ボックス 148"/>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0" name="楕円 149"/>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1" name="テキスト ボックス 150"/>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52" name="楕円 151"/>
        <xdr:cNvSpPr/>
      </xdr:nvSpPr>
      <xdr:spPr>
        <a:xfrm>
          <a:off x="12954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99077</xdr:rowOff>
    </xdr:from>
    <xdr:ext cx="762000" cy="259045"/>
    <xdr:sp macro="" textlink="">
      <xdr:nvSpPr>
        <xdr:cNvPr id="153" name="テキスト ボックス 152"/>
        <xdr:cNvSpPr txBox="1"/>
      </xdr:nvSpPr>
      <xdr:spPr>
        <a:xfrm>
          <a:off x="12623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ポイント高くなっている。要因としては、高齢化に対応するため、市単独事業で、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歳以上の自動車運転免許を持っていない方に対し、タクシー利用に係る助成等を行っていることが挙げられる。また、平成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歳までの医療費無料化を実施していることも要因の一つと考えられる。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今後は、高齢者人口の増などにより、さらに扶助費の増加が見込まれることから、市民の多様なニーズに応えることを考えながらも、財政を圧迫することのないよう努める。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37193</xdr:rowOff>
    </xdr:from>
    <xdr:to>
      <xdr:col>24</xdr:col>
      <xdr:colOff>25400</xdr:colOff>
      <xdr:row>60</xdr:row>
      <xdr:rowOff>143328</xdr:rowOff>
    </xdr:to>
    <xdr:cxnSp macro="">
      <xdr:nvCxnSpPr>
        <xdr:cNvPr id="188" name="直線コネクタ 187"/>
        <xdr:cNvCxnSpPr/>
      </xdr:nvCxnSpPr>
      <xdr:spPr>
        <a:xfrm>
          <a:off x="3987800" y="101527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37193</xdr:rowOff>
    </xdr:from>
    <xdr:to>
      <xdr:col>19</xdr:col>
      <xdr:colOff>187325</xdr:colOff>
      <xdr:row>59</xdr:row>
      <xdr:rowOff>37193</xdr:rowOff>
    </xdr:to>
    <xdr:cxnSp macro="">
      <xdr:nvCxnSpPr>
        <xdr:cNvPr id="191" name="直線コネクタ 190"/>
        <xdr:cNvCxnSpPr/>
      </xdr:nvCxnSpPr>
      <xdr:spPr>
        <a:xfrm>
          <a:off x="3098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37193</xdr:rowOff>
    </xdr:to>
    <xdr:cxnSp macro="">
      <xdr:nvCxnSpPr>
        <xdr:cNvPr id="194" name="直線コネクタ 193"/>
        <xdr:cNvCxnSpPr/>
      </xdr:nvCxnSpPr>
      <xdr:spPr>
        <a:xfrm>
          <a:off x="2209800" y="99568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12700</xdr:rowOff>
    </xdr:to>
    <xdr:cxnSp macro="">
      <xdr:nvCxnSpPr>
        <xdr:cNvPr id="197" name="直線コネクタ 196"/>
        <xdr:cNvCxnSpPr/>
      </xdr:nvCxnSpPr>
      <xdr:spPr>
        <a:xfrm>
          <a:off x="1320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199" name="テキスト ボックス 198"/>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01" name="テキスト ボックス 20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7" name="楕円 206"/>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64605</xdr:rowOff>
    </xdr:from>
    <xdr:ext cx="762000" cy="259045"/>
    <xdr:sp macro="" textlink="">
      <xdr:nvSpPr>
        <xdr:cNvPr id="208" name="扶助費該当値テキスト"/>
        <xdr:cNvSpPr txBox="1"/>
      </xdr:nvSpPr>
      <xdr:spPr>
        <a:xfrm>
          <a:off x="4914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157843</xdr:rowOff>
    </xdr:from>
    <xdr:to>
      <xdr:col>20</xdr:col>
      <xdr:colOff>38100</xdr:colOff>
      <xdr:row>59</xdr:row>
      <xdr:rowOff>87993</xdr:rowOff>
    </xdr:to>
    <xdr:sp macro="" textlink="">
      <xdr:nvSpPr>
        <xdr:cNvPr id="209" name="楕円 208"/>
        <xdr:cNvSpPr/>
      </xdr:nvSpPr>
      <xdr:spPr>
        <a:xfrm>
          <a:off x="3937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72770</xdr:rowOff>
    </xdr:from>
    <xdr:ext cx="736600" cy="259045"/>
    <xdr:sp macro="" textlink="">
      <xdr:nvSpPr>
        <xdr:cNvPr id="210" name="テキスト ボックス 209"/>
        <xdr:cNvSpPr txBox="1"/>
      </xdr:nvSpPr>
      <xdr:spPr>
        <a:xfrm>
          <a:off x="3606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157843</xdr:rowOff>
    </xdr:from>
    <xdr:to>
      <xdr:col>15</xdr:col>
      <xdr:colOff>149225</xdr:colOff>
      <xdr:row>59</xdr:row>
      <xdr:rowOff>87993</xdr:rowOff>
    </xdr:to>
    <xdr:sp macro="" textlink="">
      <xdr:nvSpPr>
        <xdr:cNvPr id="211" name="楕円 210"/>
        <xdr:cNvSpPr/>
      </xdr:nvSpPr>
      <xdr:spPr>
        <a:xfrm>
          <a:off x="3048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72770</xdr:rowOff>
    </xdr:from>
    <xdr:ext cx="762000" cy="259045"/>
    <xdr:sp macro="" textlink="">
      <xdr:nvSpPr>
        <xdr:cNvPr id="212" name="テキスト ボックス 211"/>
        <xdr:cNvSpPr txBox="1"/>
      </xdr:nvSpPr>
      <xdr:spPr>
        <a:xfrm>
          <a:off x="2717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4" name="テキスト ボックス 213"/>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5" name="楕円 214"/>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6" name="テキスト ボックス 215"/>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ポイント高くなっている。主な要因としては、繰出金の増加が挙げられる。これまでに整備してきた公共下水道事業、漁業集落排水事業への繰出金が多額になっているためと考えられる。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さらに、高齢化の進行に伴い、介護保険事業繰出金や後期高齢者医療繰出金も増加していることから、今後は、下水道事業等において経費節減を意識した経営を図るなど、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49" name="直線コネクタ 248"/>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2" name="直線コネクタ 251"/>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12700</xdr:rowOff>
    </xdr:to>
    <xdr:cxnSp macro="">
      <xdr:nvCxnSpPr>
        <xdr:cNvPr id="255" name="直線コネクタ 254"/>
        <xdr:cNvCxnSpPr/>
      </xdr:nvCxnSpPr>
      <xdr:spPr>
        <a:xfrm>
          <a:off x="13893800" y="988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161290</xdr:rowOff>
    </xdr:to>
    <xdr:cxnSp macro="">
      <xdr:nvCxnSpPr>
        <xdr:cNvPr id="258" name="直線コネクタ 257"/>
        <xdr:cNvCxnSpPr/>
      </xdr:nvCxnSpPr>
      <xdr:spPr>
        <a:xfrm flipV="1">
          <a:off x="13004800" y="988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8" name="楕円 267"/>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9"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0" name="楕円 269"/>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1" name="テキスト ボックス 270"/>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2" name="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4" name="楕円 273"/>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5" name="テキスト ボックス 27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今後は、広域による清掃センター建設事業に伴う一部事務組合負担金の発生により補助費等が増額することが見込まれるため、その他の補助金等を随時見直し、適正な支出に努める。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156718</xdr:rowOff>
    </xdr:to>
    <xdr:cxnSp macro="">
      <xdr:nvCxnSpPr>
        <xdr:cNvPr id="307" name="直線コネクタ 306"/>
        <xdr:cNvCxnSpPr/>
      </xdr:nvCxnSpPr>
      <xdr:spPr>
        <a:xfrm flipV="1">
          <a:off x="15671800" y="61483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156718</xdr:rowOff>
    </xdr:to>
    <xdr:cxnSp macro="">
      <xdr:nvCxnSpPr>
        <xdr:cNvPr id="310" name="直線コネクタ 309"/>
        <xdr:cNvCxnSpPr/>
      </xdr:nvCxnSpPr>
      <xdr:spPr>
        <a:xfrm>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13" name="直線コネクタ 312"/>
        <xdr:cNvCxnSpPr/>
      </xdr:nvCxnSpPr>
      <xdr:spPr>
        <a:xfrm>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92710</xdr:rowOff>
    </xdr:to>
    <xdr:cxnSp macro="">
      <xdr:nvCxnSpPr>
        <xdr:cNvPr id="316" name="直線コネクタ 315"/>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0" name="テキスト ボックス 319"/>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6" name="楕円 325"/>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7"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8" name="楕円 327"/>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9" name="テキスト ボックス 328"/>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0" name="楕円 329"/>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1" name="テキスト ボックス 330"/>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2" name="楕円 33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3" name="テキスト ボックス 33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4" name="楕円 333"/>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5" name="テキスト ボックス 334"/>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公債費は、普通建設事業の抑制を図ってきたことなどから、平成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年度をピークに減少傾向となり、類似団体平均と比較しても低い数値で推移してきたが、平成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年度以降、消防庁舎、図書館、小中一貫校、都市公園拡張などの大規模建設事業を実施したため、平成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年度以降はその建設に係る地方債の償還が発生し、公債費が増加傾向となり、平成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年度決算においては類似団体平均を上回ることとなった。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引き続き、慎重な地方債発行を心がけた財政運営を行っていく。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77</xdr:row>
      <xdr:rowOff>50256</xdr:rowOff>
    </xdr:to>
    <xdr:cxnSp macro="">
      <xdr:nvCxnSpPr>
        <xdr:cNvPr id="370" name="直線コネクタ 369"/>
        <xdr:cNvCxnSpPr/>
      </xdr:nvCxnSpPr>
      <xdr:spPr>
        <a:xfrm>
          <a:off x="3987800" y="1315393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123734</xdr:rowOff>
    </xdr:to>
    <xdr:cxnSp macro="">
      <xdr:nvCxnSpPr>
        <xdr:cNvPr id="373" name="直線コネクタ 372"/>
        <xdr:cNvCxnSpPr/>
      </xdr:nvCxnSpPr>
      <xdr:spPr>
        <a:xfrm>
          <a:off x="3098800" y="130755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45357</xdr:rowOff>
    </xdr:to>
    <xdr:cxnSp macro="">
      <xdr:nvCxnSpPr>
        <xdr:cNvPr id="376" name="直線コネクタ 375"/>
        <xdr:cNvCxnSpPr/>
      </xdr:nvCxnSpPr>
      <xdr:spPr>
        <a:xfrm>
          <a:off x="2209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97608</xdr:rowOff>
    </xdr:to>
    <xdr:cxnSp macro="">
      <xdr:nvCxnSpPr>
        <xdr:cNvPr id="379" name="直線コネクタ 378"/>
        <xdr:cNvCxnSpPr/>
      </xdr:nvCxnSpPr>
      <xdr:spPr>
        <a:xfrm flipV="1">
          <a:off x="1320800" y="130429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142983</xdr:rowOff>
    </xdr:from>
    <xdr:ext cx="762000" cy="259045"/>
    <xdr:sp macro="" textlink="">
      <xdr:nvSpPr>
        <xdr:cNvPr id="390" name="公債費該当値テキスト"/>
        <xdr:cNvSpPr txBox="1"/>
      </xdr:nvSpPr>
      <xdr:spPr>
        <a:xfrm>
          <a:off x="49149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1" name="楕円 390"/>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2" name="テキスト ボックス 391"/>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3" name="楕円 392"/>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4" name="テキスト ボックス 393"/>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5" name="楕円 394"/>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6" name="テキスト ボックス 395"/>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46808</xdr:rowOff>
    </xdr:from>
    <xdr:to>
      <xdr:col>6</xdr:col>
      <xdr:colOff>171450</xdr:colOff>
      <xdr:row>76</xdr:row>
      <xdr:rowOff>148408</xdr:rowOff>
    </xdr:to>
    <xdr:sp macro="" textlink="">
      <xdr:nvSpPr>
        <xdr:cNvPr id="397" name="楕円 396"/>
        <xdr:cNvSpPr/>
      </xdr:nvSpPr>
      <xdr:spPr>
        <a:xfrm>
          <a:off x="1270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158586</xdr:rowOff>
    </xdr:from>
    <xdr:ext cx="762000" cy="259045"/>
    <xdr:sp macro="" textlink="">
      <xdr:nvSpPr>
        <xdr:cNvPr id="398" name="テキスト ボックス 397"/>
        <xdr:cNvSpPr txBox="1"/>
      </xdr:nvSpPr>
      <xdr:spPr>
        <a:xfrm>
          <a:off x="939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7.5</a:t>
          </a:r>
          <a:r>
            <a:rPr kumimoji="1" lang="ja-JP" altLang="en-US" sz="1200">
              <a:latin typeface="ＭＳ Ｐゴシック" panose="020B0600070205080204" pitchFamily="50" charset="-128"/>
              <a:ea typeface="ＭＳ Ｐゴシック" panose="020B0600070205080204" pitchFamily="50" charset="-128"/>
            </a:rPr>
            <a:t>ポイント高くなっているのは、地理的な要因等もあり、直営で行っている業務が多いため、公債費以外の経常収支比率が高くなっているためである。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今後もより効率的な行政運営に努め、経費節減を図っていく。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113285</xdr:rowOff>
    </xdr:from>
    <xdr:to>
      <xdr:col>82</xdr:col>
      <xdr:colOff>107950</xdr:colOff>
      <xdr:row>79</xdr:row>
      <xdr:rowOff>56135</xdr:rowOff>
    </xdr:to>
    <xdr:cxnSp macro="">
      <xdr:nvCxnSpPr>
        <xdr:cNvPr id="429" name="直線コネクタ 428"/>
        <xdr:cNvCxnSpPr/>
      </xdr:nvCxnSpPr>
      <xdr:spPr>
        <a:xfrm>
          <a:off x="15671800" y="134863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113285</xdr:rowOff>
    </xdr:to>
    <xdr:cxnSp macro="">
      <xdr:nvCxnSpPr>
        <xdr:cNvPr id="432" name="直線コネクタ 431"/>
        <xdr:cNvCxnSpPr/>
      </xdr:nvCxnSpPr>
      <xdr:spPr>
        <a:xfrm>
          <a:off x="14782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40132</xdr:rowOff>
    </xdr:to>
    <xdr:cxnSp macro="">
      <xdr:nvCxnSpPr>
        <xdr:cNvPr id="435" name="直線コネクタ 434"/>
        <xdr:cNvCxnSpPr/>
      </xdr:nvCxnSpPr>
      <xdr:spPr>
        <a:xfrm>
          <a:off x="13893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3556</xdr:rowOff>
    </xdr:to>
    <xdr:cxnSp macro="">
      <xdr:nvCxnSpPr>
        <xdr:cNvPr id="438" name="直線コネクタ 437"/>
        <xdr:cNvCxnSpPr/>
      </xdr:nvCxnSpPr>
      <xdr:spPr>
        <a:xfrm flipV="1">
          <a:off x="13004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8" name="楕円 447"/>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9"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0" name="楕円 449"/>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1" name="テキスト ボックス 450"/>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2" name="楕円 451"/>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3" name="テキスト ボックス 452"/>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4" name="楕円 453"/>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5" name="テキスト ボックス 454"/>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6" name="楕円 455"/>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7" name="テキスト ボックス 456"/>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120578</xdr:rowOff>
    </xdr:from>
    <xdr:to>
      <xdr:col>29</xdr:col>
      <xdr:colOff>127000</xdr:colOff>
      <xdr:row>17</xdr:row>
      <xdr:rowOff>121933</xdr:rowOff>
    </xdr:to>
    <xdr:cxnSp macro="">
      <xdr:nvCxnSpPr>
        <xdr:cNvPr id="52" name="直線コネクタ 51"/>
        <xdr:cNvCxnSpPr/>
      </xdr:nvCxnSpPr>
      <xdr:spPr bwMode="auto">
        <a:xfrm>
          <a:off x="5003800" y="3082853"/>
          <a:ext cx="6477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120578</xdr:rowOff>
    </xdr:from>
    <xdr:to>
      <xdr:col>26</xdr:col>
      <xdr:colOff>50800</xdr:colOff>
      <xdr:row>17</xdr:row>
      <xdr:rowOff>157268</xdr:rowOff>
    </xdr:to>
    <xdr:cxnSp macro="">
      <xdr:nvCxnSpPr>
        <xdr:cNvPr id="55" name="直線コネクタ 54"/>
        <xdr:cNvCxnSpPr/>
      </xdr:nvCxnSpPr>
      <xdr:spPr bwMode="auto">
        <a:xfrm flipV="1">
          <a:off x="4305300" y="3082853"/>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157268</xdr:rowOff>
    </xdr:from>
    <xdr:to>
      <xdr:col>22</xdr:col>
      <xdr:colOff>114300</xdr:colOff>
      <xdr:row>17</xdr:row>
      <xdr:rowOff>168077</xdr:rowOff>
    </xdr:to>
    <xdr:cxnSp macro="">
      <xdr:nvCxnSpPr>
        <xdr:cNvPr id="58" name="直線コネクタ 57"/>
        <xdr:cNvCxnSpPr/>
      </xdr:nvCxnSpPr>
      <xdr:spPr bwMode="auto">
        <a:xfrm flipV="1">
          <a:off x="3606800" y="3119543"/>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142049</xdr:rowOff>
    </xdr:from>
    <xdr:to>
      <xdr:col>18</xdr:col>
      <xdr:colOff>177800</xdr:colOff>
      <xdr:row>17</xdr:row>
      <xdr:rowOff>168077</xdr:rowOff>
    </xdr:to>
    <xdr:cxnSp macro="">
      <xdr:nvCxnSpPr>
        <xdr:cNvPr id="61" name="直線コネクタ 60"/>
        <xdr:cNvCxnSpPr/>
      </xdr:nvCxnSpPr>
      <xdr:spPr bwMode="auto">
        <a:xfrm>
          <a:off x="2908300" y="3104324"/>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71133</xdr:rowOff>
    </xdr:from>
    <xdr:to>
      <xdr:col>29</xdr:col>
      <xdr:colOff>177800</xdr:colOff>
      <xdr:row>18</xdr:row>
      <xdr:rowOff>1283</xdr:rowOff>
    </xdr:to>
    <xdr:sp macro="" textlink="">
      <xdr:nvSpPr>
        <xdr:cNvPr id="71" name="楕円 70"/>
        <xdr:cNvSpPr/>
      </xdr:nvSpPr>
      <xdr:spPr bwMode="auto">
        <a:xfrm>
          <a:off x="5600700" y="30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43210</xdr:rowOff>
    </xdr:from>
    <xdr:ext cx="762000" cy="259045"/>
    <xdr:sp macro="" textlink="">
      <xdr:nvSpPr>
        <xdr:cNvPr id="72" name="人口1人当たり決算額の推移該当値テキスト130"/>
        <xdr:cNvSpPr txBox="1"/>
      </xdr:nvSpPr>
      <xdr:spPr>
        <a:xfrm>
          <a:off x="5740400" y="300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69778</xdr:rowOff>
    </xdr:from>
    <xdr:to>
      <xdr:col>26</xdr:col>
      <xdr:colOff>101600</xdr:colOff>
      <xdr:row>17</xdr:row>
      <xdr:rowOff>171378</xdr:rowOff>
    </xdr:to>
    <xdr:sp macro="" textlink="">
      <xdr:nvSpPr>
        <xdr:cNvPr id="73" name="楕円 72"/>
        <xdr:cNvSpPr/>
      </xdr:nvSpPr>
      <xdr:spPr bwMode="auto">
        <a:xfrm>
          <a:off x="49530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156155</xdr:rowOff>
    </xdr:from>
    <xdr:ext cx="736600" cy="259045"/>
    <xdr:sp macro="" textlink="">
      <xdr:nvSpPr>
        <xdr:cNvPr id="74" name="テキスト ボックス 73"/>
        <xdr:cNvSpPr txBox="1"/>
      </xdr:nvSpPr>
      <xdr:spPr>
        <a:xfrm>
          <a:off x="4622800" y="311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106468</xdr:rowOff>
    </xdr:from>
    <xdr:to>
      <xdr:col>22</xdr:col>
      <xdr:colOff>165100</xdr:colOff>
      <xdr:row>18</xdr:row>
      <xdr:rowOff>36618</xdr:rowOff>
    </xdr:to>
    <xdr:sp macro="" textlink="">
      <xdr:nvSpPr>
        <xdr:cNvPr id="75" name="楕円 74"/>
        <xdr:cNvSpPr/>
      </xdr:nvSpPr>
      <xdr:spPr bwMode="auto">
        <a:xfrm>
          <a:off x="4254500" y="306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21395</xdr:rowOff>
    </xdr:from>
    <xdr:ext cx="762000" cy="259045"/>
    <xdr:sp macro="" textlink="">
      <xdr:nvSpPr>
        <xdr:cNvPr id="76" name="テキスト ボックス 75"/>
        <xdr:cNvSpPr txBox="1"/>
      </xdr:nvSpPr>
      <xdr:spPr>
        <a:xfrm>
          <a:off x="3924300" y="315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117277</xdr:rowOff>
    </xdr:from>
    <xdr:to>
      <xdr:col>19</xdr:col>
      <xdr:colOff>38100</xdr:colOff>
      <xdr:row>18</xdr:row>
      <xdr:rowOff>47427</xdr:rowOff>
    </xdr:to>
    <xdr:sp macro="" textlink="">
      <xdr:nvSpPr>
        <xdr:cNvPr id="77" name="楕円 76"/>
        <xdr:cNvSpPr/>
      </xdr:nvSpPr>
      <xdr:spPr bwMode="auto">
        <a:xfrm>
          <a:off x="3556000" y="30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32204</xdr:rowOff>
    </xdr:from>
    <xdr:ext cx="762000" cy="259045"/>
    <xdr:sp macro="" textlink="">
      <xdr:nvSpPr>
        <xdr:cNvPr id="78" name="テキスト ボックス 77"/>
        <xdr:cNvSpPr txBox="1"/>
      </xdr:nvSpPr>
      <xdr:spPr>
        <a:xfrm>
          <a:off x="3225800" y="31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91249</xdr:rowOff>
    </xdr:from>
    <xdr:to>
      <xdr:col>15</xdr:col>
      <xdr:colOff>101600</xdr:colOff>
      <xdr:row>18</xdr:row>
      <xdr:rowOff>21399</xdr:rowOff>
    </xdr:to>
    <xdr:sp macro="" textlink="">
      <xdr:nvSpPr>
        <xdr:cNvPr id="79" name="楕円 78"/>
        <xdr:cNvSpPr/>
      </xdr:nvSpPr>
      <xdr:spPr bwMode="auto">
        <a:xfrm>
          <a:off x="2857500" y="3053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6176</xdr:rowOff>
    </xdr:from>
    <xdr:ext cx="762000" cy="259045"/>
    <xdr:sp macro="" textlink="">
      <xdr:nvSpPr>
        <xdr:cNvPr id="80" name="テキスト ボックス 79"/>
        <xdr:cNvSpPr txBox="1"/>
      </xdr:nvSpPr>
      <xdr:spPr>
        <a:xfrm>
          <a:off x="2527300" y="313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307986</xdr:rowOff>
    </xdr:from>
    <xdr:to>
      <xdr:col>29</xdr:col>
      <xdr:colOff>127000</xdr:colOff>
      <xdr:row>36</xdr:row>
      <xdr:rowOff>95584</xdr:rowOff>
    </xdr:to>
    <xdr:cxnSp macro="">
      <xdr:nvCxnSpPr>
        <xdr:cNvPr id="116" name="直線コネクタ 115"/>
        <xdr:cNvCxnSpPr/>
      </xdr:nvCxnSpPr>
      <xdr:spPr bwMode="auto">
        <a:xfrm flipV="1">
          <a:off x="5003800" y="6918336"/>
          <a:ext cx="647700" cy="13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292763</xdr:rowOff>
    </xdr:from>
    <xdr:ext cx="762000" cy="259045"/>
    <xdr:sp macro="" textlink="">
      <xdr:nvSpPr>
        <xdr:cNvPr id="117" name="人口1人当たり決算額の推移平均値テキスト445"/>
        <xdr:cNvSpPr txBox="1"/>
      </xdr:nvSpPr>
      <xdr:spPr>
        <a:xfrm>
          <a:off x="5740400" y="6903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95584</xdr:rowOff>
    </xdr:from>
    <xdr:to>
      <xdr:col>26</xdr:col>
      <xdr:colOff>50800</xdr:colOff>
      <xdr:row>37</xdr:row>
      <xdr:rowOff>10120</xdr:rowOff>
    </xdr:to>
    <xdr:cxnSp macro="">
      <xdr:nvCxnSpPr>
        <xdr:cNvPr id="119" name="直線コネクタ 118"/>
        <xdr:cNvCxnSpPr/>
      </xdr:nvCxnSpPr>
      <xdr:spPr bwMode="auto">
        <a:xfrm flipV="1">
          <a:off x="4305300" y="7048834"/>
          <a:ext cx="698500" cy="85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1008</xdr:rowOff>
    </xdr:from>
    <xdr:to>
      <xdr:col>22</xdr:col>
      <xdr:colOff>114300</xdr:colOff>
      <xdr:row>37</xdr:row>
      <xdr:rowOff>10120</xdr:rowOff>
    </xdr:to>
    <xdr:cxnSp macro="">
      <xdr:nvCxnSpPr>
        <xdr:cNvPr id="122" name="直線コネクタ 121"/>
        <xdr:cNvCxnSpPr/>
      </xdr:nvCxnSpPr>
      <xdr:spPr bwMode="auto">
        <a:xfrm>
          <a:off x="3606800" y="7125708"/>
          <a:ext cx="698500" cy="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166613</xdr:rowOff>
    </xdr:from>
    <xdr:to>
      <xdr:col>18</xdr:col>
      <xdr:colOff>177800</xdr:colOff>
      <xdr:row>37</xdr:row>
      <xdr:rowOff>1008</xdr:rowOff>
    </xdr:to>
    <xdr:cxnSp macro="">
      <xdr:nvCxnSpPr>
        <xdr:cNvPr id="125" name="直線コネクタ 124"/>
        <xdr:cNvCxnSpPr/>
      </xdr:nvCxnSpPr>
      <xdr:spPr bwMode="auto">
        <a:xfrm>
          <a:off x="2908300" y="7119863"/>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257186</xdr:rowOff>
    </xdr:from>
    <xdr:to>
      <xdr:col>29</xdr:col>
      <xdr:colOff>177800</xdr:colOff>
      <xdr:row>36</xdr:row>
      <xdr:rowOff>15886</xdr:rowOff>
    </xdr:to>
    <xdr:sp macro="" textlink="">
      <xdr:nvSpPr>
        <xdr:cNvPr id="135" name="楕円 134"/>
        <xdr:cNvSpPr/>
      </xdr:nvSpPr>
      <xdr:spPr bwMode="auto">
        <a:xfrm>
          <a:off x="56007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102263</xdr:rowOff>
    </xdr:from>
    <xdr:ext cx="762000" cy="259045"/>
    <xdr:sp macro="" textlink="">
      <xdr:nvSpPr>
        <xdr:cNvPr id="136" name="人口1人当たり決算額の推移該当値テキスト445"/>
        <xdr:cNvSpPr txBox="1"/>
      </xdr:nvSpPr>
      <xdr:spPr>
        <a:xfrm>
          <a:off x="5740400" y="671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44784</xdr:rowOff>
    </xdr:from>
    <xdr:to>
      <xdr:col>26</xdr:col>
      <xdr:colOff>101600</xdr:colOff>
      <xdr:row>36</xdr:row>
      <xdr:rowOff>146384</xdr:rowOff>
    </xdr:to>
    <xdr:sp macro="" textlink="">
      <xdr:nvSpPr>
        <xdr:cNvPr id="137" name="楕円 136"/>
        <xdr:cNvSpPr/>
      </xdr:nvSpPr>
      <xdr:spPr bwMode="auto">
        <a:xfrm>
          <a:off x="49530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131161</xdr:rowOff>
    </xdr:from>
    <xdr:ext cx="736600" cy="259045"/>
    <xdr:sp macro="" textlink="">
      <xdr:nvSpPr>
        <xdr:cNvPr id="138" name="テキスト ボックス 137"/>
        <xdr:cNvSpPr txBox="1"/>
      </xdr:nvSpPr>
      <xdr:spPr>
        <a:xfrm>
          <a:off x="4622800" y="7084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130770</xdr:rowOff>
    </xdr:from>
    <xdr:to>
      <xdr:col>22</xdr:col>
      <xdr:colOff>165100</xdr:colOff>
      <xdr:row>37</xdr:row>
      <xdr:rowOff>60920</xdr:rowOff>
    </xdr:to>
    <xdr:sp macro="" textlink="">
      <xdr:nvSpPr>
        <xdr:cNvPr id="139" name="楕円 138"/>
        <xdr:cNvSpPr/>
      </xdr:nvSpPr>
      <xdr:spPr bwMode="auto">
        <a:xfrm>
          <a:off x="4254500" y="7084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45697</xdr:rowOff>
    </xdr:from>
    <xdr:ext cx="762000" cy="259045"/>
    <xdr:sp macro="" textlink="">
      <xdr:nvSpPr>
        <xdr:cNvPr id="140" name="テキスト ボックス 139"/>
        <xdr:cNvSpPr txBox="1"/>
      </xdr:nvSpPr>
      <xdr:spPr>
        <a:xfrm>
          <a:off x="3924300" y="717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121658</xdr:rowOff>
    </xdr:from>
    <xdr:to>
      <xdr:col>19</xdr:col>
      <xdr:colOff>38100</xdr:colOff>
      <xdr:row>37</xdr:row>
      <xdr:rowOff>51808</xdr:rowOff>
    </xdr:to>
    <xdr:sp macro="" textlink="">
      <xdr:nvSpPr>
        <xdr:cNvPr id="141" name="楕円 140"/>
        <xdr:cNvSpPr/>
      </xdr:nvSpPr>
      <xdr:spPr bwMode="auto">
        <a:xfrm>
          <a:off x="3556000" y="707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36585</xdr:rowOff>
    </xdr:from>
    <xdr:ext cx="762000" cy="259045"/>
    <xdr:sp macro="" textlink="">
      <xdr:nvSpPr>
        <xdr:cNvPr id="142" name="テキスト ボックス 141"/>
        <xdr:cNvSpPr txBox="1"/>
      </xdr:nvSpPr>
      <xdr:spPr>
        <a:xfrm>
          <a:off x="3225800" y="716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115813</xdr:rowOff>
    </xdr:from>
    <xdr:to>
      <xdr:col>15</xdr:col>
      <xdr:colOff>101600</xdr:colOff>
      <xdr:row>37</xdr:row>
      <xdr:rowOff>45963</xdr:rowOff>
    </xdr:to>
    <xdr:sp macro="" textlink="">
      <xdr:nvSpPr>
        <xdr:cNvPr id="143" name="楕円 142"/>
        <xdr:cNvSpPr/>
      </xdr:nvSpPr>
      <xdr:spPr bwMode="auto">
        <a:xfrm>
          <a:off x="2857500" y="7069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30740</xdr:rowOff>
    </xdr:from>
    <xdr:ext cx="762000" cy="259045"/>
    <xdr:sp macro="" textlink="">
      <xdr:nvSpPr>
        <xdr:cNvPr id="144" name="テキスト ボックス 143"/>
        <xdr:cNvSpPr txBox="1"/>
      </xdr:nvSpPr>
      <xdr:spPr>
        <a:xfrm>
          <a:off x="2527300" y="715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122917</xdr:rowOff>
    </xdr:from>
    <xdr:to>
      <xdr:col>24</xdr:col>
      <xdr:colOff>63500</xdr:colOff>
      <xdr:row>36</xdr:row>
      <xdr:rowOff>142862</xdr:rowOff>
    </xdr:to>
    <xdr:cxnSp macro="">
      <xdr:nvCxnSpPr>
        <xdr:cNvPr id="61" name="直線コネクタ 60"/>
        <xdr:cNvCxnSpPr/>
      </xdr:nvCxnSpPr>
      <xdr:spPr>
        <a:xfrm>
          <a:off x="3797300" y="6295117"/>
          <a:ext cx="8382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122917</xdr:rowOff>
    </xdr:from>
    <xdr:to>
      <xdr:col>19</xdr:col>
      <xdr:colOff>177800</xdr:colOff>
      <xdr:row>36</xdr:row>
      <xdr:rowOff>142596</xdr:rowOff>
    </xdr:to>
    <xdr:cxnSp macro="">
      <xdr:nvCxnSpPr>
        <xdr:cNvPr id="64" name="直線コネクタ 63"/>
        <xdr:cNvCxnSpPr/>
      </xdr:nvCxnSpPr>
      <xdr:spPr>
        <a:xfrm flipV="1">
          <a:off x="2908300" y="6295117"/>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108591</xdr:rowOff>
    </xdr:from>
    <xdr:to>
      <xdr:col>15</xdr:col>
      <xdr:colOff>50800</xdr:colOff>
      <xdr:row>36</xdr:row>
      <xdr:rowOff>142596</xdr:rowOff>
    </xdr:to>
    <xdr:cxnSp macro="">
      <xdr:nvCxnSpPr>
        <xdr:cNvPr id="67" name="直線コネクタ 66"/>
        <xdr:cNvCxnSpPr/>
      </xdr:nvCxnSpPr>
      <xdr:spPr>
        <a:xfrm>
          <a:off x="2019300" y="6280791"/>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108591</xdr:rowOff>
    </xdr:from>
    <xdr:to>
      <xdr:col>10</xdr:col>
      <xdr:colOff>114300</xdr:colOff>
      <xdr:row>36</xdr:row>
      <xdr:rowOff>109811</xdr:rowOff>
    </xdr:to>
    <xdr:cxnSp macro="">
      <xdr:nvCxnSpPr>
        <xdr:cNvPr id="70" name="直線コネクタ 69"/>
        <xdr:cNvCxnSpPr/>
      </xdr:nvCxnSpPr>
      <xdr:spPr>
        <a:xfrm flipV="1">
          <a:off x="1130300" y="628079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92062</xdr:rowOff>
    </xdr:from>
    <xdr:to>
      <xdr:col>24</xdr:col>
      <xdr:colOff>114300</xdr:colOff>
      <xdr:row>37</xdr:row>
      <xdr:rowOff>22212</xdr:rowOff>
    </xdr:to>
    <xdr:sp macro="" textlink="">
      <xdr:nvSpPr>
        <xdr:cNvPr id="80" name="楕円 79"/>
        <xdr:cNvSpPr/>
      </xdr:nvSpPr>
      <xdr:spPr>
        <a:xfrm>
          <a:off x="4584700" y="6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70489</xdr:rowOff>
    </xdr:from>
    <xdr:ext cx="534377" cy="259045"/>
    <xdr:sp macro="" textlink="">
      <xdr:nvSpPr>
        <xdr:cNvPr id="81" name="人件費該当値テキスト"/>
        <xdr:cNvSpPr txBox="1"/>
      </xdr:nvSpPr>
      <xdr:spPr>
        <a:xfrm>
          <a:off x="4686300" y="62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72117</xdr:rowOff>
    </xdr:from>
    <xdr:to>
      <xdr:col>20</xdr:col>
      <xdr:colOff>38100</xdr:colOff>
      <xdr:row>37</xdr:row>
      <xdr:rowOff>2267</xdr:rowOff>
    </xdr:to>
    <xdr:sp macro="" textlink="">
      <xdr:nvSpPr>
        <xdr:cNvPr id="82" name="楕円 81"/>
        <xdr:cNvSpPr/>
      </xdr:nvSpPr>
      <xdr:spPr>
        <a:xfrm>
          <a:off x="3746500" y="62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164844</xdr:rowOff>
    </xdr:from>
    <xdr:ext cx="534377" cy="259045"/>
    <xdr:sp macro="" textlink="">
      <xdr:nvSpPr>
        <xdr:cNvPr id="83" name="テキスト ボックス 82"/>
        <xdr:cNvSpPr txBox="1"/>
      </xdr:nvSpPr>
      <xdr:spPr>
        <a:xfrm>
          <a:off x="3530111" y="6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91796</xdr:rowOff>
    </xdr:from>
    <xdr:to>
      <xdr:col>15</xdr:col>
      <xdr:colOff>101600</xdr:colOff>
      <xdr:row>37</xdr:row>
      <xdr:rowOff>21946</xdr:rowOff>
    </xdr:to>
    <xdr:sp macro="" textlink="">
      <xdr:nvSpPr>
        <xdr:cNvPr id="84" name="楕円 83"/>
        <xdr:cNvSpPr/>
      </xdr:nvSpPr>
      <xdr:spPr>
        <a:xfrm>
          <a:off x="2857500" y="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13073</xdr:rowOff>
    </xdr:from>
    <xdr:ext cx="534377" cy="259045"/>
    <xdr:sp macro="" textlink="">
      <xdr:nvSpPr>
        <xdr:cNvPr id="85" name="テキスト ボックス 84"/>
        <xdr:cNvSpPr txBox="1"/>
      </xdr:nvSpPr>
      <xdr:spPr>
        <a:xfrm>
          <a:off x="2641111" y="63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57791</xdr:rowOff>
    </xdr:from>
    <xdr:to>
      <xdr:col>10</xdr:col>
      <xdr:colOff>165100</xdr:colOff>
      <xdr:row>36</xdr:row>
      <xdr:rowOff>159391</xdr:rowOff>
    </xdr:to>
    <xdr:sp macro="" textlink="">
      <xdr:nvSpPr>
        <xdr:cNvPr id="86" name="楕円 85"/>
        <xdr:cNvSpPr/>
      </xdr:nvSpPr>
      <xdr:spPr>
        <a:xfrm>
          <a:off x="1968500" y="62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150518</xdr:rowOff>
    </xdr:from>
    <xdr:ext cx="534377" cy="259045"/>
    <xdr:sp macro="" textlink="">
      <xdr:nvSpPr>
        <xdr:cNvPr id="87" name="テキスト ボックス 86"/>
        <xdr:cNvSpPr txBox="1"/>
      </xdr:nvSpPr>
      <xdr:spPr>
        <a:xfrm>
          <a:off x="1752111" y="63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59011</xdr:rowOff>
    </xdr:from>
    <xdr:to>
      <xdr:col>6</xdr:col>
      <xdr:colOff>38100</xdr:colOff>
      <xdr:row>36</xdr:row>
      <xdr:rowOff>160611</xdr:rowOff>
    </xdr:to>
    <xdr:sp macro="" textlink="">
      <xdr:nvSpPr>
        <xdr:cNvPr id="88" name="楕円 87"/>
        <xdr:cNvSpPr/>
      </xdr:nvSpPr>
      <xdr:spPr>
        <a:xfrm>
          <a:off x="1079500" y="62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151738</xdr:rowOff>
    </xdr:from>
    <xdr:ext cx="534377" cy="259045"/>
    <xdr:sp macro="" textlink="">
      <xdr:nvSpPr>
        <xdr:cNvPr id="89" name="テキスト ボックス 88"/>
        <xdr:cNvSpPr txBox="1"/>
      </xdr:nvSpPr>
      <xdr:spPr>
        <a:xfrm>
          <a:off x="863111" y="63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69931</xdr:rowOff>
    </xdr:from>
    <xdr:to>
      <xdr:col>24</xdr:col>
      <xdr:colOff>63500</xdr:colOff>
      <xdr:row>58</xdr:row>
      <xdr:rowOff>108793</xdr:rowOff>
    </xdr:to>
    <xdr:cxnSp macro="">
      <xdr:nvCxnSpPr>
        <xdr:cNvPr id="117" name="直線コネクタ 116"/>
        <xdr:cNvCxnSpPr/>
      </xdr:nvCxnSpPr>
      <xdr:spPr>
        <a:xfrm flipV="1">
          <a:off x="3797300" y="10014031"/>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108793</xdr:rowOff>
    </xdr:from>
    <xdr:to>
      <xdr:col>19</xdr:col>
      <xdr:colOff>177800</xdr:colOff>
      <xdr:row>58</xdr:row>
      <xdr:rowOff>120690</xdr:rowOff>
    </xdr:to>
    <xdr:cxnSp macro="">
      <xdr:nvCxnSpPr>
        <xdr:cNvPr id="120" name="直線コネクタ 119"/>
        <xdr:cNvCxnSpPr/>
      </xdr:nvCxnSpPr>
      <xdr:spPr>
        <a:xfrm flipV="1">
          <a:off x="2908300" y="10052893"/>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90094</xdr:rowOff>
    </xdr:from>
    <xdr:to>
      <xdr:col>15</xdr:col>
      <xdr:colOff>50800</xdr:colOff>
      <xdr:row>58</xdr:row>
      <xdr:rowOff>120690</xdr:rowOff>
    </xdr:to>
    <xdr:cxnSp macro="">
      <xdr:nvCxnSpPr>
        <xdr:cNvPr id="123" name="直線コネクタ 122"/>
        <xdr:cNvCxnSpPr/>
      </xdr:nvCxnSpPr>
      <xdr:spPr>
        <a:xfrm>
          <a:off x="2019300" y="10034194"/>
          <a:ext cx="8890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90094</xdr:rowOff>
    </xdr:from>
    <xdr:to>
      <xdr:col>10</xdr:col>
      <xdr:colOff>114300</xdr:colOff>
      <xdr:row>58</xdr:row>
      <xdr:rowOff>103435</xdr:rowOff>
    </xdr:to>
    <xdr:cxnSp macro="">
      <xdr:nvCxnSpPr>
        <xdr:cNvPr id="126" name="直線コネクタ 125"/>
        <xdr:cNvCxnSpPr/>
      </xdr:nvCxnSpPr>
      <xdr:spPr>
        <a:xfrm flipV="1">
          <a:off x="1130300" y="10034194"/>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19131</xdr:rowOff>
    </xdr:from>
    <xdr:to>
      <xdr:col>24</xdr:col>
      <xdr:colOff>114300</xdr:colOff>
      <xdr:row>58</xdr:row>
      <xdr:rowOff>120731</xdr:rowOff>
    </xdr:to>
    <xdr:sp macro="" textlink="">
      <xdr:nvSpPr>
        <xdr:cNvPr id="136" name="楕円 135"/>
        <xdr:cNvSpPr/>
      </xdr:nvSpPr>
      <xdr:spPr>
        <a:xfrm>
          <a:off x="4584700" y="99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105508</xdr:rowOff>
    </xdr:from>
    <xdr:ext cx="534377" cy="259045"/>
    <xdr:sp macro="" textlink="">
      <xdr:nvSpPr>
        <xdr:cNvPr id="137" name="物件費該当値テキスト"/>
        <xdr:cNvSpPr txBox="1"/>
      </xdr:nvSpPr>
      <xdr:spPr>
        <a:xfrm>
          <a:off x="4686300" y="98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57993</xdr:rowOff>
    </xdr:from>
    <xdr:to>
      <xdr:col>20</xdr:col>
      <xdr:colOff>38100</xdr:colOff>
      <xdr:row>58</xdr:row>
      <xdr:rowOff>159593</xdr:rowOff>
    </xdr:to>
    <xdr:sp macro="" textlink="">
      <xdr:nvSpPr>
        <xdr:cNvPr id="138" name="楕円 137"/>
        <xdr:cNvSpPr/>
      </xdr:nvSpPr>
      <xdr:spPr>
        <a:xfrm>
          <a:off x="3746500" y="100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150720</xdr:rowOff>
    </xdr:from>
    <xdr:ext cx="534377" cy="259045"/>
    <xdr:sp macro="" textlink="">
      <xdr:nvSpPr>
        <xdr:cNvPr id="139" name="テキスト ボックス 138"/>
        <xdr:cNvSpPr txBox="1"/>
      </xdr:nvSpPr>
      <xdr:spPr>
        <a:xfrm>
          <a:off x="3530111" y="1009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69890</xdr:rowOff>
    </xdr:from>
    <xdr:to>
      <xdr:col>15</xdr:col>
      <xdr:colOff>101600</xdr:colOff>
      <xdr:row>59</xdr:row>
      <xdr:rowOff>40</xdr:rowOff>
    </xdr:to>
    <xdr:sp macro="" textlink="">
      <xdr:nvSpPr>
        <xdr:cNvPr id="140" name="楕円 139"/>
        <xdr:cNvSpPr/>
      </xdr:nvSpPr>
      <xdr:spPr>
        <a:xfrm>
          <a:off x="2857500" y="100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162617</xdr:rowOff>
    </xdr:from>
    <xdr:ext cx="534377" cy="259045"/>
    <xdr:sp macro="" textlink="">
      <xdr:nvSpPr>
        <xdr:cNvPr id="141" name="テキスト ボックス 140"/>
        <xdr:cNvSpPr txBox="1"/>
      </xdr:nvSpPr>
      <xdr:spPr>
        <a:xfrm>
          <a:off x="2641111" y="1010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39294</xdr:rowOff>
    </xdr:from>
    <xdr:to>
      <xdr:col>10</xdr:col>
      <xdr:colOff>165100</xdr:colOff>
      <xdr:row>58</xdr:row>
      <xdr:rowOff>140894</xdr:rowOff>
    </xdr:to>
    <xdr:sp macro="" textlink="">
      <xdr:nvSpPr>
        <xdr:cNvPr id="142" name="楕円 141"/>
        <xdr:cNvSpPr/>
      </xdr:nvSpPr>
      <xdr:spPr>
        <a:xfrm>
          <a:off x="1968500" y="99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132021</xdr:rowOff>
    </xdr:from>
    <xdr:ext cx="534377" cy="259045"/>
    <xdr:sp macro="" textlink="">
      <xdr:nvSpPr>
        <xdr:cNvPr id="143" name="テキスト ボックス 142"/>
        <xdr:cNvSpPr txBox="1"/>
      </xdr:nvSpPr>
      <xdr:spPr>
        <a:xfrm>
          <a:off x="1752111" y="100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52635</xdr:rowOff>
    </xdr:from>
    <xdr:to>
      <xdr:col>6</xdr:col>
      <xdr:colOff>38100</xdr:colOff>
      <xdr:row>58</xdr:row>
      <xdr:rowOff>154235</xdr:rowOff>
    </xdr:to>
    <xdr:sp macro="" textlink="">
      <xdr:nvSpPr>
        <xdr:cNvPr id="144" name="楕円 143"/>
        <xdr:cNvSpPr/>
      </xdr:nvSpPr>
      <xdr:spPr>
        <a:xfrm>
          <a:off x="1079500" y="99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145362</xdr:rowOff>
    </xdr:from>
    <xdr:ext cx="534377" cy="259045"/>
    <xdr:sp macro="" textlink="">
      <xdr:nvSpPr>
        <xdr:cNvPr id="145" name="テキスト ボックス 144"/>
        <xdr:cNvSpPr txBox="1"/>
      </xdr:nvSpPr>
      <xdr:spPr>
        <a:xfrm>
          <a:off x="863111" y="1008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74549</xdr:rowOff>
    </xdr:from>
    <xdr:to>
      <xdr:col>24</xdr:col>
      <xdr:colOff>63500</xdr:colOff>
      <xdr:row>78</xdr:row>
      <xdr:rowOff>133854</xdr:rowOff>
    </xdr:to>
    <xdr:cxnSp macro="">
      <xdr:nvCxnSpPr>
        <xdr:cNvPr id="176" name="直線コネクタ 175"/>
        <xdr:cNvCxnSpPr/>
      </xdr:nvCxnSpPr>
      <xdr:spPr>
        <a:xfrm flipV="1">
          <a:off x="3797300" y="13447649"/>
          <a:ext cx="838200" cy="5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133854</xdr:rowOff>
    </xdr:from>
    <xdr:to>
      <xdr:col>19</xdr:col>
      <xdr:colOff>177800</xdr:colOff>
      <xdr:row>78</xdr:row>
      <xdr:rowOff>155310</xdr:rowOff>
    </xdr:to>
    <xdr:cxnSp macro="">
      <xdr:nvCxnSpPr>
        <xdr:cNvPr id="179" name="直線コネクタ 178"/>
        <xdr:cNvCxnSpPr/>
      </xdr:nvCxnSpPr>
      <xdr:spPr>
        <a:xfrm flipV="1">
          <a:off x="2908300" y="13506954"/>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155310</xdr:rowOff>
    </xdr:from>
    <xdr:to>
      <xdr:col>15</xdr:col>
      <xdr:colOff>50800</xdr:colOff>
      <xdr:row>79</xdr:row>
      <xdr:rowOff>9496</xdr:rowOff>
    </xdr:to>
    <xdr:cxnSp macro="">
      <xdr:nvCxnSpPr>
        <xdr:cNvPr id="182" name="直線コネクタ 181"/>
        <xdr:cNvCxnSpPr/>
      </xdr:nvCxnSpPr>
      <xdr:spPr>
        <a:xfrm flipV="1">
          <a:off x="2019300" y="13528410"/>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162201</xdr:rowOff>
    </xdr:from>
    <xdr:to>
      <xdr:col>10</xdr:col>
      <xdr:colOff>114300</xdr:colOff>
      <xdr:row>79</xdr:row>
      <xdr:rowOff>9496</xdr:rowOff>
    </xdr:to>
    <xdr:cxnSp macro="">
      <xdr:nvCxnSpPr>
        <xdr:cNvPr id="185" name="直線コネクタ 184"/>
        <xdr:cNvCxnSpPr/>
      </xdr:nvCxnSpPr>
      <xdr:spPr>
        <a:xfrm>
          <a:off x="1130300" y="1353530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23749</xdr:rowOff>
    </xdr:from>
    <xdr:to>
      <xdr:col>24</xdr:col>
      <xdr:colOff>114300</xdr:colOff>
      <xdr:row>78</xdr:row>
      <xdr:rowOff>125349</xdr:rowOff>
    </xdr:to>
    <xdr:sp macro="" textlink="">
      <xdr:nvSpPr>
        <xdr:cNvPr id="195" name="楕円 194"/>
        <xdr:cNvSpPr/>
      </xdr:nvSpPr>
      <xdr:spPr>
        <a:xfrm>
          <a:off x="45847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46626</xdr:rowOff>
    </xdr:from>
    <xdr:ext cx="469744" cy="259045"/>
    <xdr:sp macro="" textlink="">
      <xdr:nvSpPr>
        <xdr:cNvPr id="196" name="維持補修費該当値テキスト"/>
        <xdr:cNvSpPr txBox="1"/>
      </xdr:nvSpPr>
      <xdr:spPr>
        <a:xfrm>
          <a:off x="4686300" y="132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83054</xdr:rowOff>
    </xdr:from>
    <xdr:to>
      <xdr:col>20</xdr:col>
      <xdr:colOff>38100</xdr:colOff>
      <xdr:row>79</xdr:row>
      <xdr:rowOff>13204</xdr:rowOff>
    </xdr:to>
    <xdr:sp macro="" textlink="">
      <xdr:nvSpPr>
        <xdr:cNvPr id="197" name="楕円 196"/>
        <xdr:cNvSpPr/>
      </xdr:nvSpPr>
      <xdr:spPr>
        <a:xfrm>
          <a:off x="3746500" y="134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4331</xdr:rowOff>
    </xdr:from>
    <xdr:ext cx="469744" cy="259045"/>
    <xdr:sp macro="" textlink="">
      <xdr:nvSpPr>
        <xdr:cNvPr id="198" name="テキスト ボックス 197"/>
        <xdr:cNvSpPr txBox="1"/>
      </xdr:nvSpPr>
      <xdr:spPr>
        <a:xfrm>
          <a:off x="3562428" y="1354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104510</xdr:rowOff>
    </xdr:from>
    <xdr:to>
      <xdr:col>15</xdr:col>
      <xdr:colOff>101600</xdr:colOff>
      <xdr:row>79</xdr:row>
      <xdr:rowOff>34660</xdr:rowOff>
    </xdr:to>
    <xdr:sp macro="" textlink="">
      <xdr:nvSpPr>
        <xdr:cNvPr id="199" name="楕円 198"/>
        <xdr:cNvSpPr/>
      </xdr:nvSpPr>
      <xdr:spPr>
        <a:xfrm>
          <a:off x="2857500" y="13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25787</xdr:rowOff>
    </xdr:from>
    <xdr:ext cx="469744" cy="259045"/>
    <xdr:sp macro="" textlink="">
      <xdr:nvSpPr>
        <xdr:cNvPr id="200" name="テキスト ボックス 199"/>
        <xdr:cNvSpPr txBox="1"/>
      </xdr:nvSpPr>
      <xdr:spPr>
        <a:xfrm>
          <a:off x="2673428" y="135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130146</xdr:rowOff>
    </xdr:from>
    <xdr:to>
      <xdr:col>10</xdr:col>
      <xdr:colOff>165100</xdr:colOff>
      <xdr:row>79</xdr:row>
      <xdr:rowOff>60296</xdr:rowOff>
    </xdr:to>
    <xdr:sp macro="" textlink="">
      <xdr:nvSpPr>
        <xdr:cNvPr id="201" name="楕円 200"/>
        <xdr:cNvSpPr/>
      </xdr:nvSpPr>
      <xdr:spPr>
        <a:xfrm>
          <a:off x="1968500" y="135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51423</xdr:rowOff>
    </xdr:from>
    <xdr:ext cx="469744" cy="259045"/>
    <xdr:sp macro="" textlink="">
      <xdr:nvSpPr>
        <xdr:cNvPr id="202" name="テキスト ボックス 201"/>
        <xdr:cNvSpPr txBox="1"/>
      </xdr:nvSpPr>
      <xdr:spPr>
        <a:xfrm>
          <a:off x="1784428" y="1359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111401</xdr:rowOff>
    </xdr:from>
    <xdr:to>
      <xdr:col>6</xdr:col>
      <xdr:colOff>38100</xdr:colOff>
      <xdr:row>79</xdr:row>
      <xdr:rowOff>41551</xdr:rowOff>
    </xdr:to>
    <xdr:sp macro="" textlink="">
      <xdr:nvSpPr>
        <xdr:cNvPr id="203" name="楕円 202"/>
        <xdr:cNvSpPr/>
      </xdr:nvSpPr>
      <xdr:spPr>
        <a:xfrm>
          <a:off x="1079500" y="134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32678</xdr:rowOff>
    </xdr:from>
    <xdr:ext cx="469744" cy="259045"/>
    <xdr:sp macro="" textlink="">
      <xdr:nvSpPr>
        <xdr:cNvPr id="204" name="テキスト ボックス 203"/>
        <xdr:cNvSpPr txBox="1"/>
      </xdr:nvSpPr>
      <xdr:spPr>
        <a:xfrm>
          <a:off x="895428" y="1357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59500</xdr:rowOff>
    </xdr:from>
    <xdr:to>
      <xdr:col>24</xdr:col>
      <xdr:colOff>63500</xdr:colOff>
      <xdr:row>94</xdr:row>
      <xdr:rowOff>120459</xdr:rowOff>
    </xdr:to>
    <xdr:cxnSp macro="">
      <xdr:nvCxnSpPr>
        <xdr:cNvPr id="234" name="直線コネクタ 233"/>
        <xdr:cNvCxnSpPr/>
      </xdr:nvCxnSpPr>
      <xdr:spPr>
        <a:xfrm flipV="1">
          <a:off x="3797300" y="1617580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120459</xdr:rowOff>
    </xdr:from>
    <xdr:to>
      <xdr:col>19</xdr:col>
      <xdr:colOff>177800</xdr:colOff>
      <xdr:row>95</xdr:row>
      <xdr:rowOff>19019</xdr:rowOff>
    </xdr:to>
    <xdr:cxnSp macro="">
      <xdr:nvCxnSpPr>
        <xdr:cNvPr id="237" name="直線コネクタ 236"/>
        <xdr:cNvCxnSpPr/>
      </xdr:nvCxnSpPr>
      <xdr:spPr>
        <a:xfrm flipV="1">
          <a:off x="2908300" y="16236759"/>
          <a:ext cx="8890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19019</xdr:rowOff>
    </xdr:from>
    <xdr:to>
      <xdr:col>15</xdr:col>
      <xdr:colOff>50800</xdr:colOff>
      <xdr:row>95</xdr:row>
      <xdr:rowOff>139224</xdr:rowOff>
    </xdr:to>
    <xdr:cxnSp macro="">
      <xdr:nvCxnSpPr>
        <xdr:cNvPr id="240" name="直線コネクタ 239"/>
        <xdr:cNvCxnSpPr/>
      </xdr:nvCxnSpPr>
      <xdr:spPr>
        <a:xfrm flipV="1">
          <a:off x="2019300" y="16306769"/>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139224</xdr:rowOff>
    </xdr:from>
    <xdr:to>
      <xdr:col>10</xdr:col>
      <xdr:colOff>114300</xdr:colOff>
      <xdr:row>96</xdr:row>
      <xdr:rowOff>55327</xdr:rowOff>
    </xdr:to>
    <xdr:cxnSp macro="">
      <xdr:nvCxnSpPr>
        <xdr:cNvPr id="243" name="直線コネクタ 242"/>
        <xdr:cNvCxnSpPr/>
      </xdr:nvCxnSpPr>
      <xdr:spPr>
        <a:xfrm flipV="1">
          <a:off x="1130300" y="16426974"/>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8700</xdr:rowOff>
    </xdr:from>
    <xdr:to>
      <xdr:col>24</xdr:col>
      <xdr:colOff>114300</xdr:colOff>
      <xdr:row>94</xdr:row>
      <xdr:rowOff>110300</xdr:rowOff>
    </xdr:to>
    <xdr:sp macro="" textlink="">
      <xdr:nvSpPr>
        <xdr:cNvPr id="253" name="楕円 252"/>
        <xdr:cNvSpPr/>
      </xdr:nvSpPr>
      <xdr:spPr>
        <a:xfrm>
          <a:off x="4584700" y="161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31577</xdr:rowOff>
    </xdr:from>
    <xdr:ext cx="534377" cy="259045"/>
    <xdr:sp macro="" textlink="">
      <xdr:nvSpPr>
        <xdr:cNvPr id="254" name="扶助費該当値テキスト"/>
        <xdr:cNvSpPr txBox="1"/>
      </xdr:nvSpPr>
      <xdr:spPr>
        <a:xfrm>
          <a:off x="4686300" y="159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69659</xdr:rowOff>
    </xdr:from>
    <xdr:to>
      <xdr:col>20</xdr:col>
      <xdr:colOff>38100</xdr:colOff>
      <xdr:row>94</xdr:row>
      <xdr:rowOff>171259</xdr:rowOff>
    </xdr:to>
    <xdr:sp macro="" textlink="">
      <xdr:nvSpPr>
        <xdr:cNvPr id="255" name="楕円 254"/>
        <xdr:cNvSpPr/>
      </xdr:nvSpPr>
      <xdr:spPr>
        <a:xfrm>
          <a:off x="37465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16336</xdr:rowOff>
    </xdr:from>
    <xdr:ext cx="534377" cy="259045"/>
    <xdr:sp macro="" textlink="">
      <xdr:nvSpPr>
        <xdr:cNvPr id="256" name="テキスト ボックス 255"/>
        <xdr:cNvSpPr txBox="1"/>
      </xdr:nvSpPr>
      <xdr:spPr>
        <a:xfrm>
          <a:off x="3530111" y="159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139669</xdr:rowOff>
    </xdr:from>
    <xdr:to>
      <xdr:col>15</xdr:col>
      <xdr:colOff>101600</xdr:colOff>
      <xdr:row>95</xdr:row>
      <xdr:rowOff>69819</xdr:rowOff>
    </xdr:to>
    <xdr:sp macro="" textlink="">
      <xdr:nvSpPr>
        <xdr:cNvPr id="257" name="楕円 256"/>
        <xdr:cNvSpPr/>
      </xdr:nvSpPr>
      <xdr:spPr>
        <a:xfrm>
          <a:off x="28575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60946</xdr:rowOff>
    </xdr:from>
    <xdr:ext cx="534377" cy="259045"/>
    <xdr:sp macro="" textlink="">
      <xdr:nvSpPr>
        <xdr:cNvPr id="258" name="テキスト ボックス 257"/>
        <xdr:cNvSpPr txBox="1"/>
      </xdr:nvSpPr>
      <xdr:spPr>
        <a:xfrm>
          <a:off x="2641111" y="163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88424</xdr:rowOff>
    </xdr:from>
    <xdr:to>
      <xdr:col>10</xdr:col>
      <xdr:colOff>165100</xdr:colOff>
      <xdr:row>96</xdr:row>
      <xdr:rowOff>18574</xdr:rowOff>
    </xdr:to>
    <xdr:sp macro="" textlink="">
      <xdr:nvSpPr>
        <xdr:cNvPr id="259" name="楕円 258"/>
        <xdr:cNvSpPr/>
      </xdr:nvSpPr>
      <xdr:spPr>
        <a:xfrm>
          <a:off x="1968500" y="163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9701</xdr:rowOff>
    </xdr:from>
    <xdr:ext cx="534377" cy="259045"/>
    <xdr:sp macro="" textlink="">
      <xdr:nvSpPr>
        <xdr:cNvPr id="260" name="テキスト ボックス 259"/>
        <xdr:cNvSpPr txBox="1"/>
      </xdr:nvSpPr>
      <xdr:spPr>
        <a:xfrm>
          <a:off x="1752111" y="164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4527</xdr:rowOff>
    </xdr:from>
    <xdr:to>
      <xdr:col>6</xdr:col>
      <xdr:colOff>38100</xdr:colOff>
      <xdr:row>96</xdr:row>
      <xdr:rowOff>106127</xdr:rowOff>
    </xdr:to>
    <xdr:sp macro="" textlink="">
      <xdr:nvSpPr>
        <xdr:cNvPr id="261" name="楕円 260"/>
        <xdr:cNvSpPr/>
      </xdr:nvSpPr>
      <xdr:spPr>
        <a:xfrm>
          <a:off x="1079500" y="164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97254</xdr:rowOff>
    </xdr:from>
    <xdr:ext cx="534377" cy="259045"/>
    <xdr:sp macro="" textlink="">
      <xdr:nvSpPr>
        <xdr:cNvPr id="262" name="テキスト ボックス 261"/>
        <xdr:cNvSpPr txBox="1"/>
      </xdr:nvSpPr>
      <xdr:spPr>
        <a:xfrm>
          <a:off x="863111" y="165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121855</xdr:rowOff>
    </xdr:from>
    <xdr:to>
      <xdr:col>55</xdr:col>
      <xdr:colOff>0</xdr:colOff>
      <xdr:row>37</xdr:row>
      <xdr:rowOff>166355</xdr:rowOff>
    </xdr:to>
    <xdr:cxnSp macro="">
      <xdr:nvCxnSpPr>
        <xdr:cNvPr id="289" name="直線コネクタ 288"/>
        <xdr:cNvCxnSpPr/>
      </xdr:nvCxnSpPr>
      <xdr:spPr>
        <a:xfrm flipV="1">
          <a:off x="9639300" y="6465505"/>
          <a:ext cx="8382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158450</xdr:rowOff>
    </xdr:from>
    <xdr:to>
      <xdr:col>50</xdr:col>
      <xdr:colOff>114300</xdr:colOff>
      <xdr:row>37</xdr:row>
      <xdr:rowOff>166355</xdr:rowOff>
    </xdr:to>
    <xdr:cxnSp macro="">
      <xdr:nvCxnSpPr>
        <xdr:cNvPr id="292" name="直線コネクタ 291"/>
        <xdr:cNvCxnSpPr/>
      </xdr:nvCxnSpPr>
      <xdr:spPr>
        <a:xfrm>
          <a:off x="8750300" y="6502100"/>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123191</xdr:rowOff>
    </xdr:from>
    <xdr:to>
      <xdr:col>45</xdr:col>
      <xdr:colOff>177800</xdr:colOff>
      <xdr:row>37</xdr:row>
      <xdr:rowOff>158450</xdr:rowOff>
    </xdr:to>
    <xdr:cxnSp macro="">
      <xdr:nvCxnSpPr>
        <xdr:cNvPr id="295" name="直線コネクタ 294"/>
        <xdr:cNvCxnSpPr/>
      </xdr:nvCxnSpPr>
      <xdr:spPr>
        <a:xfrm>
          <a:off x="7861300" y="6466841"/>
          <a:ext cx="889000" cy="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123191</xdr:rowOff>
    </xdr:from>
    <xdr:to>
      <xdr:col>41</xdr:col>
      <xdr:colOff>50800</xdr:colOff>
      <xdr:row>37</xdr:row>
      <xdr:rowOff>135329</xdr:rowOff>
    </xdr:to>
    <xdr:cxnSp macro="">
      <xdr:nvCxnSpPr>
        <xdr:cNvPr id="298" name="直線コネクタ 297"/>
        <xdr:cNvCxnSpPr/>
      </xdr:nvCxnSpPr>
      <xdr:spPr>
        <a:xfrm flipV="1">
          <a:off x="6972300" y="6466841"/>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109355</xdr:rowOff>
    </xdr:from>
    <xdr:ext cx="534377" cy="259045"/>
    <xdr:sp macro="" textlink="">
      <xdr:nvSpPr>
        <xdr:cNvPr id="302" name="テキスト ボックス 301"/>
        <xdr:cNvSpPr txBox="1"/>
      </xdr:nvSpPr>
      <xdr:spPr>
        <a:xfrm>
          <a:off x="6705111" y="611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71055</xdr:rowOff>
    </xdr:from>
    <xdr:to>
      <xdr:col>55</xdr:col>
      <xdr:colOff>50800</xdr:colOff>
      <xdr:row>38</xdr:row>
      <xdr:rowOff>1205</xdr:rowOff>
    </xdr:to>
    <xdr:sp macro="" textlink="">
      <xdr:nvSpPr>
        <xdr:cNvPr id="308" name="楕円 307"/>
        <xdr:cNvSpPr/>
      </xdr:nvSpPr>
      <xdr:spPr>
        <a:xfrm>
          <a:off x="10426700" y="6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157432</xdr:rowOff>
    </xdr:from>
    <xdr:ext cx="534377" cy="259045"/>
    <xdr:sp macro="" textlink="">
      <xdr:nvSpPr>
        <xdr:cNvPr id="309" name="補助費等該当値テキスト"/>
        <xdr:cNvSpPr txBox="1"/>
      </xdr:nvSpPr>
      <xdr:spPr>
        <a:xfrm>
          <a:off x="10528300" y="63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115555</xdr:rowOff>
    </xdr:from>
    <xdr:to>
      <xdr:col>50</xdr:col>
      <xdr:colOff>165100</xdr:colOff>
      <xdr:row>38</xdr:row>
      <xdr:rowOff>45704</xdr:rowOff>
    </xdr:to>
    <xdr:sp macro="" textlink="">
      <xdr:nvSpPr>
        <xdr:cNvPr id="310" name="楕円 309"/>
        <xdr:cNvSpPr/>
      </xdr:nvSpPr>
      <xdr:spPr>
        <a:xfrm>
          <a:off x="9588500" y="6459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36832</xdr:rowOff>
    </xdr:from>
    <xdr:ext cx="534377" cy="259045"/>
    <xdr:sp macro="" textlink="">
      <xdr:nvSpPr>
        <xdr:cNvPr id="311" name="テキスト ボックス 310"/>
        <xdr:cNvSpPr txBox="1"/>
      </xdr:nvSpPr>
      <xdr:spPr>
        <a:xfrm>
          <a:off x="9372111" y="65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107650</xdr:rowOff>
    </xdr:from>
    <xdr:to>
      <xdr:col>46</xdr:col>
      <xdr:colOff>38100</xdr:colOff>
      <xdr:row>38</xdr:row>
      <xdr:rowOff>37799</xdr:rowOff>
    </xdr:to>
    <xdr:sp macro="" textlink="">
      <xdr:nvSpPr>
        <xdr:cNvPr id="312" name="楕円 311"/>
        <xdr:cNvSpPr/>
      </xdr:nvSpPr>
      <xdr:spPr>
        <a:xfrm>
          <a:off x="8699500" y="6451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28927</xdr:rowOff>
    </xdr:from>
    <xdr:ext cx="534377" cy="259045"/>
    <xdr:sp macro="" textlink="">
      <xdr:nvSpPr>
        <xdr:cNvPr id="313" name="テキスト ボックス 312"/>
        <xdr:cNvSpPr txBox="1"/>
      </xdr:nvSpPr>
      <xdr:spPr>
        <a:xfrm>
          <a:off x="8483111" y="65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72391</xdr:rowOff>
    </xdr:from>
    <xdr:to>
      <xdr:col>41</xdr:col>
      <xdr:colOff>101600</xdr:colOff>
      <xdr:row>38</xdr:row>
      <xdr:rowOff>2541</xdr:rowOff>
    </xdr:to>
    <xdr:sp macro="" textlink="">
      <xdr:nvSpPr>
        <xdr:cNvPr id="314" name="楕円 313"/>
        <xdr:cNvSpPr/>
      </xdr:nvSpPr>
      <xdr:spPr>
        <a:xfrm>
          <a:off x="7810500" y="641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165117</xdr:rowOff>
    </xdr:from>
    <xdr:ext cx="534377" cy="259045"/>
    <xdr:sp macro="" textlink="">
      <xdr:nvSpPr>
        <xdr:cNvPr id="315" name="テキスト ボックス 314"/>
        <xdr:cNvSpPr txBox="1"/>
      </xdr:nvSpPr>
      <xdr:spPr>
        <a:xfrm>
          <a:off x="7594111" y="65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84529</xdr:rowOff>
    </xdr:from>
    <xdr:to>
      <xdr:col>36</xdr:col>
      <xdr:colOff>165100</xdr:colOff>
      <xdr:row>38</xdr:row>
      <xdr:rowOff>14680</xdr:rowOff>
    </xdr:to>
    <xdr:sp macro="" textlink="">
      <xdr:nvSpPr>
        <xdr:cNvPr id="316" name="楕円 315"/>
        <xdr:cNvSpPr/>
      </xdr:nvSpPr>
      <xdr:spPr>
        <a:xfrm>
          <a:off x="6921500" y="6428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5806</xdr:rowOff>
    </xdr:from>
    <xdr:ext cx="534377" cy="259045"/>
    <xdr:sp macro="" textlink="">
      <xdr:nvSpPr>
        <xdr:cNvPr id="317" name="テキスト ボックス 316"/>
        <xdr:cNvSpPr txBox="1"/>
      </xdr:nvSpPr>
      <xdr:spPr>
        <a:xfrm>
          <a:off x="6705111" y="652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62347</xdr:rowOff>
    </xdr:from>
    <xdr:to>
      <xdr:col>55</xdr:col>
      <xdr:colOff>0</xdr:colOff>
      <xdr:row>57</xdr:row>
      <xdr:rowOff>99185</xdr:rowOff>
    </xdr:to>
    <xdr:cxnSp macro="">
      <xdr:nvCxnSpPr>
        <xdr:cNvPr id="344" name="直線コネクタ 343"/>
        <xdr:cNvCxnSpPr/>
      </xdr:nvCxnSpPr>
      <xdr:spPr>
        <a:xfrm flipV="1">
          <a:off x="9639300" y="9834997"/>
          <a:ext cx="8382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99185</xdr:rowOff>
    </xdr:from>
    <xdr:to>
      <xdr:col>50</xdr:col>
      <xdr:colOff>114300</xdr:colOff>
      <xdr:row>57</xdr:row>
      <xdr:rowOff>115729</xdr:rowOff>
    </xdr:to>
    <xdr:cxnSp macro="">
      <xdr:nvCxnSpPr>
        <xdr:cNvPr id="347" name="直線コネクタ 346"/>
        <xdr:cNvCxnSpPr/>
      </xdr:nvCxnSpPr>
      <xdr:spPr>
        <a:xfrm flipV="1">
          <a:off x="8750300" y="9871835"/>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92769</xdr:rowOff>
    </xdr:from>
    <xdr:to>
      <xdr:col>45</xdr:col>
      <xdr:colOff>177800</xdr:colOff>
      <xdr:row>57</xdr:row>
      <xdr:rowOff>115729</xdr:rowOff>
    </xdr:to>
    <xdr:cxnSp macro="">
      <xdr:nvCxnSpPr>
        <xdr:cNvPr id="350" name="直線コネクタ 349"/>
        <xdr:cNvCxnSpPr/>
      </xdr:nvCxnSpPr>
      <xdr:spPr>
        <a:xfrm>
          <a:off x="7861300" y="9693969"/>
          <a:ext cx="889000" cy="1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92769</xdr:rowOff>
    </xdr:from>
    <xdr:to>
      <xdr:col>41</xdr:col>
      <xdr:colOff>50800</xdr:colOff>
      <xdr:row>57</xdr:row>
      <xdr:rowOff>103611</xdr:rowOff>
    </xdr:to>
    <xdr:cxnSp macro="">
      <xdr:nvCxnSpPr>
        <xdr:cNvPr id="353" name="直線コネクタ 352"/>
        <xdr:cNvCxnSpPr/>
      </xdr:nvCxnSpPr>
      <xdr:spPr>
        <a:xfrm flipV="1">
          <a:off x="6972300" y="9693969"/>
          <a:ext cx="889000" cy="18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161915</xdr:rowOff>
    </xdr:from>
    <xdr:ext cx="534377" cy="259045"/>
    <xdr:sp macro="" textlink="">
      <xdr:nvSpPr>
        <xdr:cNvPr id="357" name="テキスト ボックス 356"/>
        <xdr:cNvSpPr txBox="1"/>
      </xdr:nvSpPr>
      <xdr:spPr>
        <a:xfrm>
          <a:off x="6705111" y="99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11547</xdr:rowOff>
    </xdr:from>
    <xdr:to>
      <xdr:col>55</xdr:col>
      <xdr:colOff>50800</xdr:colOff>
      <xdr:row>57</xdr:row>
      <xdr:rowOff>113147</xdr:rowOff>
    </xdr:to>
    <xdr:sp macro="" textlink="">
      <xdr:nvSpPr>
        <xdr:cNvPr id="363" name="楕円 362"/>
        <xdr:cNvSpPr/>
      </xdr:nvSpPr>
      <xdr:spPr>
        <a:xfrm>
          <a:off x="10426700" y="97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34424</xdr:rowOff>
    </xdr:from>
    <xdr:ext cx="599010" cy="259045"/>
    <xdr:sp macro="" textlink="">
      <xdr:nvSpPr>
        <xdr:cNvPr id="364" name="普通建設事業費該当値テキスト"/>
        <xdr:cNvSpPr txBox="1"/>
      </xdr:nvSpPr>
      <xdr:spPr>
        <a:xfrm>
          <a:off x="10528300" y="96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48385</xdr:rowOff>
    </xdr:from>
    <xdr:to>
      <xdr:col>50</xdr:col>
      <xdr:colOff>165100</xdr:colOff>
      <xdr:row>57</xdr:row>
      <xdr:rowOff>149985</xdr:rowOff>
    </xdr:to>
    <xdr:sp macro="" textlink="">
      <xdr:nvSpPr>
        <xdr:cNvPr id="365" name="楕円 364"/>
        <xdr:cNvSpPr/>
      </xdr:nvSpPr>
      <xdr:spPr>
        <a:xfrm>
          <a:off x="9588500" y="9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166512</xdr:rowOff>
    </xdr:from>
    <xdr:ext cx="534377" cy="259045"/>
    <xdr:sp macro="" textlink="">
      <xdr:nvSpPr>
        <xdr:cNvPr id="366" name="テキスト ボックス 365"/>
        <xdr:cNvSpPr txBox="1"/>
      </xdr:nvSpPr>
      <xdr:spPr>
        <a:xfrm>
          <a:off x="9372111" y="95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64929</xdr:rowOff>
    </xdr:from>
    <xdr:to>
      <xdr:col>46</xdr:col>
      <xdr:colOff>38100</xdr:colOff>
      <xdr:row>57</xdr:row>
      <xdr:rowOff>166529</xdr:rowOff>
    </xdr:to>
    <xdr:sp macro="" textlink="">
      <xdr:nvSpPr>
        <xdr:cNvPr id="367" name="楕円 366"/>
        <xdr:cNvSpPr/>
      </xdr:nvSpPr>
      <xdr:spPr>
        <a:xfrm>
          <a:off x="8699500" y="98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11606</xdr:rowOff>
    </xdr:from>
    <xdr:ext cx="534377" cy="259045"/>
    <xdr:sp macro="" textlink="">
      <xdr:nvSpPr>
        <xdr:cNvPr id="368" name="テキスト ボックス 367"/>
        <xdr:cNvSpPr txBox="1"/>
      </xdr:nvSpPr>
      <xdr:spPr>
        <a:xfrm>
          <a:off x="8483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41969</xdr:rowOff>
    </xdr:from>
    <xdr:to>
      <xdr:col>41</xdr:col>
      <xdr:colOff>101600</xdr:colOff>
      <xdr:row>56</xdr:row>
      <xdr:rowOff>143569</xdr:rowOff>
    </xdr:to>
    <xdr:sp macro="" textlink="">
      <xdr:nvSpPr>
        <xdr:cNvPr id="369" name="楕円 368"/>
        <xdr:cNvSpPr/>
      </xdr:nvSpPr>
      <xdr:spPr>
        <a:xfrm>
          <a:off x="7810500" y="96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160096</xdr:rowOff>
    </xdr:from>
    <xdr:ext cx="599010" cy="259045"/>
    <xdr:sp macro="" textlink="">
      <xdr:nvSpPr>
        <xdr:cNvPr id="370" name="テキスト ボックス 369"/>
        <xdr:cNvSpPr txBox="1"/>
      </xdr:nvSpPr>
      <xdr:spPr>
        <a:xfrm>
          <a:off x="7561795" y="941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52811</xdr:rowOff>
    </xdr:from>
    <xdr:to>
      <xdr:col>36</xdr:col>
      <xdr:colOff>165100</xdr:colOff>
      <xdr:row>57</xdr:row>
      <xdr:rowOff>154411</xdr:rowOff>
    </xdr:to>
    <xdr:sp macro="" textlink="">
      <xdr:nvSpPr>
        <xdr:cNvPr id="371" name="楕円 370"/>
        <xdr:cNvSpPr/>
      </xdr:nvSpPr>
      <xdr:spPr>
        <a:xfrm>
          <a:off x="6921500" y="98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170938</xdr:rowOff>
    </xdr:from>
    <xdr:ext cx="534377" cy="259045"/>
    <xdr:sp macro="" textlink="">
      <xdr:nvSpPr>
        <xdr:cNvPr id="372" name="テキスト ボックス 371"/>
        <xdr:cNvSpPr txBox="1"/>
      </xdr:nvSpPr>
      <xdr:spPr>
        <a:xfrm>
          <a:off x="6705111" y="960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45352</xdr:rowOff>
    </xdr:from>
    <xdr:to>
      <xdr:col>55</xdr:col>
      <xdr:colOff>0</xdr:colOff>
      <xdr:row>78</xdr:row>
      <xdr:rowOff>100085</xdr:rowOff>
    </xdr:to>
    <xdr:cxnSp macro="">
      <xdr:nvCxnSpPr>
        <xdr:cNvPr id="399" name="直線コネクタ 398"/>
        <xdr:cNvCxnSpPr/>
      </xdr:nvCxnSpPr>
      <xdr:spPr>
        <a:xfrm>
          <a:off x="9639300" y="13418452"/>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10280</xdr:rowOff>
    </xdr:from>
    <xdr:to>
      <xdr:col>50</xdr:col>
      <xdr:colOff>114300</xdr:colOff>
      <xdr:row>78</xdr:row>
      <xdr:rowOff>45352</xdr:rowOff>
    </xdr:to>
    <xdr:cxnSp macro="">
      <xdr:nvCxnSpPr>
        <xdr:cNvPr id="402" name="直線コネクタ 401"/>
        <xdr:cNvCxnSpPr/>
      </xdr:nvCxnSpPr>
      <xdr:spPr>
        <a:xfrm>
          <a:off x="8750300" y="13383380"/>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171149</xdr:rowOff>
    </xdr:from>
    <xdr:to>
      <xdr:col>45</xdr:col>
      <xdr:colOff>177800</xdr:colOff>
      <xdr:row>78</xdr:row>
      <xdr:rowOff>10280</xdr:rowOff>
    </xdr:to>
    <xdr:cxnSp macro="">
      <xdr:nvCxnSpPr>
        <xdr:cNvPr id="405" name="直線コネクタ 404"/>
        <xdr:cNvCxnSpPr/>
      </xdr:nvCxnSpPr>
      <xdr:spPr>
        <a:xfrm>
          <a:off x="7861300" y="13372799"/>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171149</xdr:rowOff>
    </xdr:from>
    <xdr:to>
      <xdr:col>41</xdr:col>
      <xdr:colOff>50800</xdr:colOff>
      <xdr:row>78</xdr:row>
      <xdr:rowOff>64723</xdr:rowOff>
    </xdr:to>
    <xdr:cxnSp macro="">
      <xdr:nvCxnSpPr>
        <xdr:cNvPr id="408" name="直線コネクタ 407"/>
        <xdr:cNvCxnSpPr/>
      </xdr:nvCxnSpPr>
      <xdr:spPr>
        <a:xfrm flipV="1">
          <a:off x="6972300" y="13372799"/>
          <a:ext cx="889000" cy="6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49285</xdr:rowOff>
    </xdr:from>
    <xdr:to>
      <xdr:col>55</xdr:col>
      <xdr:colOff>50800</xdr:colOff>
      <xdr:row>78</xdr:row>
      <xdr:rowOff>150885</xdr:rowOff>
    </xdr:to>
    <xdr:sp macro="" textlink="">
      <xdr:nvSpPr>
        <xdr:cNvPr id="418" name="楕円 417"/>
        <xdr:cNvSpPr/>
      </xdr:nvSpPr>
      <xdr:spPr>
        <a:xfrm>
          <a:off x="10426700" y="1342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20497</xdr:rowOff>
    </xdr:from>
    <xdr:ext cx="534377" cy="259045"/>
    <xdr:sp macro="" textlink="">
      <xdr:nvSpPr>
        <xdr:cNvPr id="419" name="普通建設事業費 （ うち新規整備　）該当値テキスト"/>
        <xdr:cNvSpPr txBox="1"/>
      </xdr:nvSpPr>
      <xdr:spPr>
        <a:xfrm>
          <a:off x="10528300" y="133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166002</xdr:rowOff>
    </xdr:from>
    <xdr:to>
      <xdr:col>50</xdr:col>
      <xdr:colOff>165100</xdr:colOff>
      <xdr:row>78</xdr:row>
      <xdr:rowOff>96152</xdr:rowOff>
    </xdr:to>
    <xdr:sp macro="" textlink="">
      <xdr:nvSpPr>
        <xdr:cNvPr id="420" name="楕円 419"/>
        <xdr:cNvSpPr/>
      </xdr:nvSpPr>
      <xdr:spPr>
        <a:xfrm>
          <a:off x="9588500" y="13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112679</xdr:rowOff>
    </xdr:from>
    <xdr:ext cx="534377" cy="259045"/>
    <xdr:sp macro="" textlink="">
      <xdr:nvSpPr>
        <xdr:cNvPr id="421" name="テキスト ボックス 420"/>
        <xdr:cNvSpPr txBox="1"/>
      </xdr:nvSpPr>
      <xdr:spPr>
        <a:xfrm>
          <a:off x="9372111" y="1314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130930</xdr:rowOff>
    </xdr:from>
    <xdr:to>
      <xdr:col>46</xdr:col>
      <xdr:colOff>38100</xdr:colOff>
      <xdr:row>78</xdr:row>
      <xdr:rowOff>61080</xdr:rowOff>
    </xdr:to>
    <xdr:sp macro="" textlink="">
      <xdr:nvSpPr>
        <xdr:cNvPr id="422" name="楕円 421"/>
        <xdr:cNvSpPr/>
      </xdr:nvSpPr>
      <xdr:spPr>
        <a:xfrm>
          <a:off x="8699500" y="133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77607</xdr:rowOff>
    </xdr:from>
    <xdr:ext cx="534377" cy="259045"/>
    <xdr:sp macro="" textlink="">
      <xdr:nvSpPr>
        <xdr:cNvPr id="423" name="テキスト ボックス 422"/>
        <xdr:cNvSpPr txBox="1"/>
      </xdr:nvSpPr>
      <xdr:spPr>
        <a:xfrm>
          <a:off x="8483111" y="1310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120349</xdr:rowOff>
    </xdr:from>
    <xdr:to>
      <xdr:col>41</xdr:col>
      <xdr:colOff>101600</xdr:colOff>
      <xdr:row>78</xdr:row>
      <xdr:rowOff>50499</xdr:rowOff>
    </xdr:to>
    <xdr:sp macro="" textlink="">
      <xdr:nvSpPr>
        <xdr:cNvPr id="424" name="楕円 423"/>
        <xdr:cNvSpPr/>
      </xdr:nvSpPr>
      <xdr:spPr>
        <a:xfrm>
          <a:off x="7810500" y="1332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67026</xdr:rowOff>
    </xdr:from>
    <xdr:ext cx="534377" cy="259045"/>
    <xdr:sp macro="" textlink="">
      <xdr:nvSpPr>
        <xdr:cNvPr id="425" name="テキスト ボックス 424"/>
        <xdr:cNvSpPr txBox="1"/>
      </xdr:nvSpPr>
      <xdr:spPr>
        <a:xfrm>
          <a:off x="7594111" y="1309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13923</xdr:rowOff>
    </xdr:from>
    <xdr:to>
      <xdr:col>36</xdr:col>
      <xdr:colOff>165100</xdr:colOff>
      <xdr:row>78</xdr:row>
      <xdr:rowOff>115523</xdr:rowOff>
    </xdr:to>
    <xdr:sp macro="" textlink="">
      <xdr:nvSpPr>
        <xdr:cNvPr id="426" name="楕円 425"/>
        <xdr:cNvSpPr/>
      </xdr:nvSpPr>
      <xdr:spPr>
        <a:xfrm>
          <a:off x="6921500" y="133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106650</xdr:rowOff>
    </xdr:from>
    <xdr:ext cx="534377" cy="259045"/>
    <xdr:sp macro="" textlink="">
      <xdr:nvSpPr>
        <xdr:cNvPr id="427" name="テキスト ボックス 426"/>
        <xdr:cNvSpPr txBox="1"/>
      </xdr:nvSpPr>
      <xdr:spPr>
        <a:xfrm>
          <a:off x="6705111" y="13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7150</xdr:rowOff>
    </xdr:from>
    <xdr:to>
      <xdr:col>55</xdr:col>
      <xdr:colOff>0</xdr:colOff>
      <xdr:row>97</xdr:row>
      <xdr:rowOff>74679</xdr:rowOff>
    </xdr:to>
    <xdr:cxnSp macro="">
      <xdr:nvCxnSpPr>
        <xdr:cNvPr id="456" name="直線コネクタ 455"/>
        <xdr:cNvCxnSpPr/>
      </xdr:nvCxnSpPr>
      <xdr:spPr>
        <a:xfrm flipV="1">
          <a:off x="9639300" y="16637800"/>
          <a:ext cx="8382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74679</xdr:rowOff>
    </xdr:from>
    <xdr:to>
      <xdr:col>50</xdr:col>
      <xdr:colOff>114300</xdr:colOff>
      <xdr:row>98</xdr:row>
      <xdr:rowOff>98803</xdr:rowOff>
    </xdr:to>
    <xdr:cxnSp macro="">
      <xdr:nvCxnSpPr>
        <xdr:cNvPr id="459" name="直線コネクタ 458"/>
        <xdr:cNvCxnSpPr/>
      </xdr:nvCxnSpPr>
      <xdr:spPr>
        <a:xfrm flipV="1">
          <a:off x="8750300" y="1670532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15852</xdr:rowOff>
    </xdr:from>
    <xdr:to>
      <xdr:col>45</xdr:col>
      <xdr:colOff>177800</xdr:colOff>
      <xdr:row>98</xdr:row>
      <xdr:rowOff>98803</xdr:rowOff>
    </xdr:to>
    <xdr:cxnSp macro="">
      <xdr:nvCxnSpPr>
        <xdr:cNvPr id="462" name="直線コネクタ 461"/>
        <xdr:cNvCxnSpPr/>
      </xdr:nvCxnSpPr>
      <xdr:spPr>
        <a:xfrm>
          <a:off x="7861300" y="16475052"/>
          <a:ext cx="889000" cy="4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15852</xdr:rowOff>
    </xdr:from>
    <xdr:to>
      <xdr:col>41</xdr:col>
      <xdr:colOff>50800</xdr:colOff>
      <xdr:row>97</xdr:row>
      <xdr:rowOff>96441</xdr:rowOff>
    </xdr:to>
    <xdr:cxnSp macro="">
      <xdr:nvCxnSpPr>
        <xdr:cNvPr id="465" name="直線コネクタ 464"/>
        <xdr:cNvCxnSpPr/>
      </xdr:nvCxnSpPr>
      <xdr:spPr>
        <a:xfrm flipV="1">
          <a:off x="6972300" y="16475052"/>
          <a:ext cx="889000" cy="2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652</xdr:rowOff>
    </xdr:from>
    <xdr:ext cx="534377" cy="259045"/>
    <xdr:sp macro="" textlink="">
      <xdr:nvSpPr>
        <xdr:cNvPr id="469" name="テキスト ボックス 468"/>
        <xdr:cNvSpPr txBox="1"/>
      </xdr:nvSpPr>
      <xdr:spPr>
        <a:xfrm>
          <a:off x="6705111" y="1680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127800</xdr:rowOff>
    </xdr:from>
    <xdr:to>
      <xdr:col>55</xdr:col>
      <xdr:colOff>50800</xdr:colOff>
      <xdr:row>97</xdr:row>
      <xdr:rowOff>57950</xdr:rowOff>
    </xdr:to>
    <xdr:sp macro="" textlink="">
      <xdr:nvSpPr>
        <xdr:cNvPr id="475" name="楕円 474"/>
        <xdr:cNvSpPr/>
      </xdr:nvSpPr>
      <xdr:spPr>
        <a:xfrm>
          <a:off x="104267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150677</xdr:rowOff>
    </xdr:from>
    <xdr:ext cx="534377" cy="259045"/>
    <xdr:sp macro="" textlink="">
      <xdr:nvSpPr>
        <xdr:cNvPr id="476" name="普通建設事業費 （ うち更新整備　）該当値テキスト"/>
        <xdr:cNvSpPr txBox="1"/>
      </xdr:nvSpPr>
      <xdr:spPr>
        <a:xfrm>
          <a:off x="10528300" y="164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23879</xdr:rowOff>
    </xdr:from>
    <xdr:to>
      <xdr:col>50</xdr:col>
      <xdr:colOff>165100</xdr:colOff>
      <xdr:row>97</xdr:row>
      <xdr:rowOff>125479</xdr:rowOff>
    </xdr:to>
    <xdr:sp macro="" textlink="">
      <xdr:nvSpPr>
        <xdr:cNvPr id="477" name="楕円 476"/>
        <xdr:cNvSpPr/>
      </xdr:nvSpPr>
      <xdr:spPr>
        <a:xfrm>
          <a:off x="95885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142006</xdr:rowOff>
    </xdr:from>
    <xdr:ext cx="534377" cy="259045"/>
    <xdr:sp macro="" textlink="">
      <xdr:nvSpPr>
        <xdr:cNvPr id="478" name="テキスト ボックス 477"/>
        <xdr:cNvSpPr txBox="1"/>
      </xdr:nvSpPr>
      <xdr:spPr>
        <a:xfrm>
          <a:off x="9372111" y="164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48003</xdr:rowOff>
    </xdr:from>
    <xdr:to>
      <xdr:col>46</xdr:col>
      <xdr:colOff>38100</xdr:colOff>
      <xdr:row>98</xdr:row>
      <xdr:rowOff>149603</xdr:rowOff>
    </xdr:to>
    <xdr:sp macro="" textlink="">
      <xdr:nvSpPr>
        <xdr:cNvPr id="479" name="楕円 478"/>
        <xdr:cNvSpPr/>
      </xdr:nvSpPr>
      <xdr:spPr>
        <a:xfrm>
          <a:off x="8699500" y="168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140730</xdr:rowOff>
    </xdr:from>
    <xdr:ext cx="534377" cy="259045"/>
    <xdr:sp macro="" textlink="">
      <xdr:nvSpPr>
        <xdr:cNvPr id="480" name="テキスト ボックス 479"/>
        <xdr:cNvSpPr txBox="1"/>
      </xdr:nvSpPr>
      <xdr:spPr>
        <a:xfrm>
          <a:off x="8483111" y="16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136502</xdr:rowOff>
    </xdr:from>
    <xdr:to>
      <xdr:col>41</xdr:col>
      <xdr:colOff>101600</xdr:colOff>
      <xdr:row>96</xdr:row>
      <xdr:rowOff>66652</xdr:rowOff>
    </xdr:to>
    <xdr:sp macro="" textlink="">
      <xdr:nvSpPr>
        <xdr:cNvPr id="481" name="楕円 480"/>
        <xdr:cNvSpPr/>
      </xdr:nvSpPr>
      <xdr:spPr>
        <a:xfrm>
          <a:off x="7810500" y="164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83179</xdr:rowOff>
    </xdr:from>
    <xdr:ext cx="534377" cy="259045"/>
    <xdr:sp macro="" textlink="">
      <xdr:nvSpPr>
        <xdr:cNvPr id="482" name="テキスト ボックス 481"/>
        <xdr:cNvSpPr txBox="1"/>
      </xdr:nvSpPr>
      <xdr:spPr>
        <a:xfrm>
          <a:off x="7594111" y="1619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45641</xdr:rowOff>
    </xdr:from>
    <xdr:to>
      <xdr:col>36</xdr:col>
      <xdr:colOff>165100</xdr:colOff>
      <xdr:row>97</xdr:row>
      <xdr:rowOff>147241</xdr:rowOff>
    </xdr:to>
    <xdr:sp macro="" textlink="">
      <xdr:nvSpPr>
        <xdr:cNvPr id="483" name="楕円 482"/>
        <xdr:cNvSpPr/>
      </xdr:nvSpPr>
      <xdr:spPr>
        <a:xfrm>
          <a:off x="6921500" y="166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163768</xdr:rowOff>
    </xdr:from>
    <xdr:ext cx="534377" cy="259045"/>
    <xdr:sp macro="" textlink="">
      <xdr:nvSpPr>
        <xdr:cNvPr id="484" name="テキスト ボックス 483"/>
        <xdr:cNvSpPr txBox="1"/>
      </xdr:nvSpPr>
      <xdr:spPr>
        <a:xfrm>
          <a:off x="6705111" y="164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39497</xdr:rowOff>
    </xdr:from>
    <xdr:to>
      <xdr:col>85</xdr:col>
      <xdr:colOff>127000</xdr:colOff>
      <xdr:row>39</xdr:row>
      <xdr:rowOff>43669</xdr:rowOff>
    </xdr:to>
    <xdr:cxnSp macro="">
      <xdr:nvCxnSpPr>
        <xdr:cNvPr id="513" name="直線コネクタ 512"/>
        <xdr:cNvCxnSpPr/>
      </xdr:nvCxnSpPr>
      <xdr:spPr>
        <a:xfrm>
          <a:off x="15481300" y="6726047"/>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39401</xdr:rowOff>
    </xdr:from>
    <xdr:to>
      <xdr:col>81</xdr:col>
      <xdr:colOff>50800</xdr:colOff>
      <xdr:row>39</xdr:row>
      <xdr:rowOff>39497</xdr:rowOff>
    </xdr:to>
    <xdr:cxnSp macro="">
      <xdr:nvCxnSpPr>
        <xdr:cNvPr id="516" name="直線コネクタ 515"/>
        <xdr:cNvCxnSpPr/>
      </xdr:nvCxnSpPr>
      <xdr:spPr>
        <a:xfrm>
          <a:off x="14592300" y="672595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39401</xdr:rowOff>
    </xdr:from>
    <xdr:to>
      <xdr:col>76</xdr:col>
      <xdr:colOff>114300</xdr:colOff>
      <xdr:row>39</xdr:row>
      <xdr:rowOff>44412</xdr:rowOff>
    </xdr:to>
    <xdr:cxnSp macro="">
      <xdr:nvCxnSpPr>
        <xdr:cNvPr id="519" name="直線コネクタ 518"/>
        <xdr:cNvCxnSpPr/>
      </xdr:nvCxnSpPr>
      <xdr:spPr>
        <a:xfrm flipV="1">
          <a:off x="13703300" y="6725951"/>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35801</xdr:rowOff>
    </xdr:from>
    <xdr:to>
      <xdr:col>71</xdr:col>
      <xdr:colOff>177800</xdr:colOff>
      <xdr:row>39</xdr:row>
      <xdr:rowOff>44412</xdr:rowOff>
    </xdr:to>
    <xdr:cxnSp macro="">
      <xdr:nvCxnSpPr>
        <xdr:cNvPr id="522" name="直線コネクタ 521"/>
        <xdr:cNvCxnSpPr/>
      </xdr:nvCxnSpPr>
      <xdr:spPr>
        <a:xfrm>
          <a:off x="12814300" y="6722351"/>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164319</xdr:rowOff>
    </xdr:from>
    <xdr:to>
      <xdr:col>85</xdr:col>
      <xdr:colOff>177800</xdr:colOff>
      <xdr:row>39</xdr:row>
      <xdr:rowOff>94469</xdr:rowOff>
    </xdr:to>
    <xdr:sp macro="" textlink="">
      <xdr:nvSpPr>
        <xdr:cNvPr id="532" name="楕円 531"/>
        <xdr:cNvSpPr/>
      </xdr:nvSpPr>
      <xdr:spPr>
        <a:xfrm>
          <a:off x="162687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79246</xdr:rowOff>
    </xdr:from>
    <xdr:ext cx="313932" cy="259045"/>
    <xdr:sp macro="" textlink="">
      <xdr:nvSpPr>
        <xdr:cNvPr id="533" name="災害復旧事業費該当値テキスト"/>
        <xdr:cNvSpPr txBox="1"/>
      </xdr:nvSpPr>
      <xdr:spPr>
        <a:xfrm>
          <a:off x="16370300" y="6594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160147</xdr:rowOff>
    </xdr:from>
    <xdr:to>
      <xdr:col>81</xdr:col>
      <xdr:colOff>101600</xdr:colOff>
      <xdr:row>39</xdr:row>
      <xdr:rowOff>90297</xdr:rowOff>
    </xdr:to>
    <xdr:sp macro="" textlink="">
      <xdr:nvSpPr>
        <xdr:cNvPr id="534" name="楕円 533"/>
        <xdr:cNvSpPr/>
      </xdr:nvSpPr>
      <xdr:spPr>
        <a:xfrm>
          <a:off x="15430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81424</xdr:rowOff>
    </xdr:from>
    <xdr:ext cx="378565" cy="259045"/>
    <xdr:sp macro="" textlink="">
      <xdr:nvSpPr>
        <xdr:cNvPr id="535" name="テキスト ボックス 534"/>
        <xdr:cNvSpPr txBox="1"/>
      </xdr:nvSpPr>
      <xdr:spPr>
        <a:xfrm>
          <a:off x="15292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160051</xdr:rowOff>
    </xdr:from>
    <xdr:to>
      <xdr:col>76</xdr:col>
      <xdr:colOff>165100</xdr:colOff>
      <xdr:row>39</xdr:row>
      <xdr:rowOff>90201</xdr:rowOff>
    </xdr:to>
    <xdr:sp macro="" textlink="">
      <xdr:nvSpPr>
        <xdr:cNvPr id="536" name="楕円 535"/>
        <xdr:cNvSpPr/>
      </xdr:nvSpPr>
      <xdr:spPr>
        <a:xfrm>
          <a:off x="14541500" y="66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81328</xdr:rowOff>
    </xdr:from>
    <xdr:ext cx="378565" cy="259045"/>
    <xdr:sp macro="" textlink="">
      <xdr:nvSpPr>
        <xdr:cNvPr id="537" name="テキスト ボックス 536"/>
        <xdr:cNvSpPr txBox="1"/>
      </xdr:nvSpPr>
      <xdr:spPr>
        <a:xfrm>
          <a:off x="14403017" y="67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165062</xdr:rowOff>
    </xdr:from>
    <xdr:to>
      <xdr:col>72</xdr:col>
      <xdr:colOff>38100</xdr:colOff>
      <xdr:row>39</xdr:row>
      <xdr:rowOff>95212</xdr:rowOff>
    </xdr:to>
    <xdr:sp macro="" textlink="">
      <xdr:nvSpPr>
        <xdr:cNvPr id="538" name="楕円 537"/>
        <xdr:cNvSpPr/>
      </xdr:nvSpPr>
      <xdr:spPr>
        <a:xfrm>
          <a:off x="1365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86339</xdr:rowOff>
    </xdr:from>
    <xdr:ext cx="249299" cy="259045"/>
    <xdr:sp macro="" textlink="">
      <xdr:nvSpPr>
        <xdr:cNvPr id="539" name="テキスト ボックス 538"/>
        <xdr:cNvSpPr txBox="1"/>
      </xdr:nvSpPr>
      <xdr:spPr>
        <a:xfrm>
          <a:off x="1357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156451</xdr:rowOff>
    </xdr:from>
    <xdr:to>
      <xdr:col>67</xdr:col>
      <xdr:colOff>101600</xdr:colOff>
      <xdr:row>39</xdr:row>
      <xdr:rowOff>86601</xdr:rowOff>
    </xdr:to>
    <xdr:sp macro="" textlink="">
      <xdr:nvSpPr>
        <xdr:cNvPr id="540" name="楕円 539"/>
        <xdr:cNvSpPr/>
      </xdr:nvSpPr>
      <xdr:spPr>
        <a:xfrm>
          <a:off x="12763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77728</xdr:rowOff>
    </xdr:from>
    <xdr:ext cx="378565" cy="259045"/>
    <xdr:sp macro="" textlink="">
      <xdr:nvSpPr>
        <xdr:cNvPr id="541" name="テキスト ボックス 540"/>
        <xdr:cNvSpPr txBox="1"/>
      </xdr:nvSpPr>
      <xdr:spPr>
        <a:xfrm>
          <a:off x="12625017" y="676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5741</xdr:rowOff>
    </xdr:from>
    <xdr:to>
      <xdr:col>85</xdr:col>
      <xdr:colOff>127000</xdr:colOff>
      <xdr:row>77</xdr:row>
      <xdr:rowOff>38833</xdr:rowOff>
    </xdr:to>
    <xdr:cxnSp macro="">
      <xdr:nvCxnSpPr>
        <xdr:cNvPr id="621" name="直線コネクタ 620"/>
        <xdr:cNvCxnSpPr/>
      </xdr:nvCxnSpPr>
      <xdr:spPr>
        <a:xfrm flipV="1">
          <a:off x="15481300" y="13207391"/>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38833</xdr:rowOff>
    </xdr:from>
    <xdr:to>
      <xdr:col>81</xdr:col>
      <xdr:colOff>50800</xdr:colOff>
      <xdr:row>77</xdr:row>
      <xdr:rowOff>74995</xdr:rowOff>
    </xdr:to>
    <xdr:cxnSp macro="">
      <xdr:nvCxnSpPr>
        <xdr:cNvPr id="624" name="直線コネクタ 623"/>
        <xdr:cNvCxnSpPr/>
      </xdr:nvCxnSpPr>
      <xdr:spPr>
        <a:xfrm flipV="1">
          <a:off x="14592300" y="13240483"/>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74995</xdr:rowOff>
    </xdr:from>
    <xdr:to>
      <xdr:col>76</xdr:col>
      <xdr:colOff>114300</xdr:colOff>
      <xdr:row>77</xdr:row>
      <xdr:rowOff>85086</xdr:rowOff>
    </xdr:to>
    <xdr:cxnSp macro="">
      <xdr:nvCxnSpPr>
        <xdr:cNvPr id="627" name="直線コネクタ 626"/>
        <xdr:cNvCxnSpPr/>
      </xdr:nvCxnSpPr>
      <xdr:spPr>
        <a:xfrm flipV="1">
          <a:off x="13703300" y="13276645"/>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67441</xdr:rowOff>
    </xdr:from>
    <xdr:to>
      <xdr:col>71</xdr:col>
      <xdr:colOff>177800</xdr:colOff>
      <xdr:row>77</xdr:row>
      <xdr:rowOff>85086</xdr:rowOff>
    </xdr:to>
    <xdr:cxnSp macro="">
      <xdr:nvCxnSpPr>
        <xdr:cNvPr id="630" name="直線コネクタ 629"/>
        <xdr:cNvCxnSpPr/>
      </xdr:nvCxnSpPr>
      <xdr:spPr>
        <a:xfrm>
          <a:off x="12814300" y="13269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126391</xdr:rowOff>
    </xdr:from>
    <xdr:to>
      <xdr:col>85</xdr:col>
      <xdr:colOff>177800</xdr:colOff>
      <xdr:row>77</xdr:row>
      <xdr:rowOff>56541</xdr:rowOff>
    </xdr:to>
    <xdr:sp macro="" textlink="">
      <xdr:nvSpPr>
        <xdr:cNvPr id="640" name="楕円 639"/>
        <xdr:cNvSpPr/>
      </xdr:nvSpPr>
      <xdr:spPr>
        <a:xfrm>
          <a:off x="16268700" y="131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104818</xdr:rowOff>
    </xdr:from>
    <xdr:ext cx="534377" cy="259045"/>
    <xdr:sp macro="" textlink="">
      <xdr:nvSpPr>
        <xdr:cNvPr id="641" name="公債費該当値テキスト"/>
        <xdr:cNvSpPr txBox="1"/>
      </xdr:nvSpPr>
      <xdr:spPr>
        <a:xfrm>
          <a:off x="16370300" y="13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159483</xdr:rowOff>
    </xdr:from>
    <xdr:to>
      <xdr:col>81</xdr:col>
      <xdr:colOff>101600</xdr:colOff>
      <xdr:row>77</xdr:row>
      <xdr:rowOff>89633</xdr:rowOff>
    </xdr:to>
    <xdr:sp macro="" textlink="">
      <xdr:nvSpPr>
        <xdr:cNvPr id="642" name="楕円 641"/>
        <xdr:cNvSpPr/>
      </xdr:nvSpPr>
      <xdr:spPr>
        <a:xfrm>
          <a:off x="15430500" y="131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80760</xdr:rowOff>
    </xdr:from>
    <xdr:ext cx="534377" cy="259045"/>
    <xdr:sp macro="" textlink="">
      <xdr:nvSpPr>
        <xdr:cNvPr id="643" name="テキスト ボックス 642"/>
        <xdr:cNvSpPr txBox="1"/>
      </xdr:nvSpPr>
      <xdr:spPr>
        <a:xfrm>
          <a:off x="15214111" y="1328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24195</xdr:rowOff>
    </xdr:from>
    <xdr:to>
      <xdr:col>76</xdr:col>
      <xdr:colOff>165100</xdr:colOff>
      <xdr:row>77</xdr:row>
      <xdr:rowOff>125795</xdr:rowOff>
    </xdr:to>
    <xdr:sp macro="" textlink="">
      <xdr:nvSpPr>
        <xdr:cNvPr id="644" name="楕円 643"/>
        <xdr:cNvSpPr/>
      </xdr:nvSpPr>
      <xdr:spPr>
        <a:xfrm>
          <a:off x="14541500" y="132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116922</xdr:rowOff>
    </xdr:from>
    <xdr:ext cx="534377" cy="259045"/>
    <xdr:sp macro="" textlink="">
      <xdr:nvSpPr>
        <xdr:cNvPr id="645" name="テキスト ボックス 644"/>
        <xdr:cNvSpPr txBox="1"/>
      </xdr:nvSpPr>
      <xdr:spPr>
        <a:xfrm>
          <a:off x="14325111" y="133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34286</xdr:rowOff>
    </xdr:from>
    <xdr:to>
      <xdr:col>72</xdr:col>
      <xdr:colOff>38100</xdr:colOff>
      <xdr:row>77</xdr:row>
      <xdr:rowOff>135886</xdr:rowOff>
    </xdr:to>
    <xdr:sp macro="" textlink="">
      <xdr:nvSpPr>
        <xdr:cNvPr id="646" name="楕円 645"/>
        <xdr:cNvSpPr/>
      </xdr:nvSpPr>
      <xdr:spPr>
        <a:xfrm>
          <a:off x="13652500" y="132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127013</xdr:rowOff>
    </xdr:from>
    <xdr:ext cx="534377" cy="259045"/>
    <xdr:sp macro="" textlink="">
      <xdr:nvSpPr>
        <xdr:cNvPr id="647" name="テキスト ボックス 646"/>
        <xdr:cNvSpPr txBox="1"/>
      </xdr:nvSpPr>
      <xdr:spPr>
        <a:xfrm>
          <a:off x="13436111" y="133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16641</xdr:rowOff>
    </xdr:from>
    <xdr:to>
      <xdr:col>67</xdr:col>
      <xdr:colOff>101600</xdr:colOff>
      <xdr:row>77</xdr:row>
      <xdr:rowOff>118241</xdr:rowOff>
    </xdr:to>
    <xdr:sp macro="" textlink="">
      <xdr:nvSpPr>
        <xdr:cNvPr id="648" name="楕円 647"/>
        <xdr:cNvSpPr/>
      </xdr:nvSpPr>
      <xdr:spPr>
        <a:xfrm>
          <a:off x="12763500" y="13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109368</xdr:rowOff>
    </xdr:from>
    <xdr:ext cx="534377" cy="259045"/>
    <xdr:sp macro="" textlink="">
      <xdr:nvSpPr>
        <xdr:cNvPr id="649" name="テキスト ボックス 648"/>
        <xdr:cNvSpPr txBox="1"/>
      </xdr:nvSpPr>
      <xdr:spPr>
        <a:xfrm>
          <a:off x="12547111" y="133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146610</xdr:rowOff>
    </xdr:from>
    <xdr:to>
      <xdr:col>85</xdr:col>
      <xdr:colOff>127000</xdr:colOff>
      <xdr:row>97</xdr:row>
      <xdr:rowOff>167435</xdr:rowOff>
    </xdr:to>
    <xdr:cxnSp macro="">
      <xdr:nvCxnSpPr>
        <xdr:cNvPr id="674" name="直線コネクタ 673"/>
        <xdr:cNvCxnSpPr/>
      </xdr:nvCxnSpPr>
      <xdr:spPr>
        <a:xfrm flipV="1">
          <a:off x="15481300" y="16777260"/>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5"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167435</xdr:rowOff>
    </xdr:from>
    <xdr:to>
      <xdr:col>81</xdr:col>
      <xdr:colOff>50800</xdr:colOff>
      <xdr:row>98</xdr:row>
      <xdr:rowOff>6043</xdr:rowOff>
    </xdr:to>
    <xdr:cxnSp macro="">
      <xdr:nvCxnSpPr>
        <xdr:cNvPr id="677" name="直線コネクタ 676"/>
        <xdr:cNvCxnSpPr/>
      </xdr:nvCxnSpPr>
      <xdr:spPr>
        <a:xfrm flipV="1">
          <a:off x="14592300" y="1679808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142534</xdr:rowOff>
    </xdr:from>
    <xdr:to>
      <xdr:col>76</xdr:col>
      <xdr:colOff>114300</xdr:colOff>
      <xdr:row>98</xdr:row>
      <xdr:rowOff>6043</xdr:rowOff>
    </xdr:to>
    <xdr:cxnSp macro="">
      <xdr:nvCxnSpPr>
        <xdr:cNvPr id="680" name="直線コネクタ 679"/>
        <xdr:cNvCxnSpPr/>
      </xdr:nvCxnSpPr>
      <xdr:spPr>
        <a:xfrm>
          <a:off x="13703300" y="16773184"/>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97512</xdr:rowOff>
    </xdr:from>
    <xdr:to>
      <xdr:col>71</xdr:col>
      <xdr:colOff>177800</xdr:colOff>
      <xdr:row>97</xdr:row>
      <xdr:rowOff>142534</xdr:rowOff>
    </xdr:to>
    <xdr:cxnSp macro="">
      <xdr:nvCxnSpPr>
        <xdr:cNvPr id="683" name="直線コネクタ 682"/>
        <xdr:cNvCxnSpPr/>
      </xdr:nvCxnSpPr>
      <xdr:spPr>
        <a:xfrm>
          <a:off x="12814300" y="16728162"/>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87" name="テキスト ボックス 68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95810</xdr:rowOff>
    </xdr:from>
    <xdr:to>
      <xdr:col>85</xdr:col>
      <xdr:colOff>177800</xdr:colOff>
      <xdr:row>98</xdr:row>
      <xdr:rowOff>25960</xdr:rowOff>
    </xdr:to>
    <xdr:sp macro="" textlink="">
      <xdr:nvSpPr>
        <xdr:cNvPr id="693" name="楕円 692"/>
        <xdr:cNvSpPr/>
      </xdr:nvSpPr>
      <xdr:spPr>
        <a:xfrm>
          <a:off x="16268700" y="167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694"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116635</xdr:rowOff>
    </xdr:from>
    <xdr:to>
      <xdr:col>81</xdr:col>
      <xdr:colOff>101600</xdr:colOff>
      <xdr:row>98</xdr:row>
      <xdr:rowOff>46785</xdr:rowOff>
    </xdr:to>
    <xdr:sp macro="" textlink="">
      <xdr:nvSpPr>
        <xdr:cNvPr id="695" name="楕円 694"/>
        <xdr:cNvSpPr/>
      </xdr:nvSpPr>
      <xdr:spPr>
        <a:xfrm>
          <a:off x="15430500" y="167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37912</xdr:rowOff>
    </xdr:from>
    <xdr:ext cx="469744" cy="259045"/>
    <xdr:sp macro="" textlink="">
      <xdr:nvSpPr>
        <xdr:cNvPr id="696" name="テキスト ボックス 695"/>
        <xdr:cNvSpPr txBox="1"/>
      </xdr:nvSpPr>
      <xdr:spPr>
        <a:xfrm>
          <a:off x="15246428" y="1684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126693</xdr:rowOff>
    </xdr:from>
    <xdr:to>
      <xdr:col>76</xdr:col>
      <xdr:colOff>165100</xdr:colOff>
      <xdr:row>98</xdr:row>
      <xdr:rowOff>56843</xdr:rowOff>
    </xdr:to>
    <xdr:sp macro="" textlink="">
      <xdr:nvSpPr>
        <xdr:cNvPr id="697" name="楕円 696"/>
        <xdr:cNvSpPr/>
      </xdr:nvSpPr>
      <xdr:spPr>
        <a:xfrm>
          <a:off x="14541500" y="167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47970</xdr:rowOff>
    </xdr:from>
    <xdr:ext cx="469744" cy="259045"/>
    <xdr:sp macro="" textlink="">
      <xdr:nvSpPr>
        <xdr:cNvPr id="698" name="テキスト ボックス 697"/>
        <xdr:cNvSpPr txBox="1"/>
      </xdr:nvSpPr>
      <xdr:spPr>
        <a:xfrm>
          <a:off x="14357428" y="1685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91734</xdr:rowOff>
    </xdr:from>
    <xdr:to>
      <xdr:col>72</xdr:col>
      <xdr:colOff>38100</xdr:colOff>
      <xdr:row>98</xdr:row>
      <xdr:rowOff>21884</xdr:rowOff>
    </xdr:to>
    <xdr:sp macro="" textlink="">
      <xdr:nvSpPr>
        <xdr:cNvPr id="699" name="楕円 698"/>
        <xdr:cNvSpPr/>
      </xdr:nvSpPr>
      <xdr:spPr>
        <a:xfrm>
          <a:off x="13652500" y="167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13011</xdr:rowOff>
    </xdr:from>
    <xdr:ext cx="469744" cy="259045"/>
    <xdr:sp macro="" textlink="">
      <xdr:nvSpPr>
        <xdr:cNvPr id="700" name="テキスト ボックス 699"/>
        <xdr:cNvSpPr txBox="1"/>
      </xdr:nvSpPr>
      <xdr:spPr>
        <a:xfrm>
          <a:off x="13468428" y="168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46712</xdr:rowOff>
    </xdr:from>
    <xdr:to>
      <xdr:col>67</xdr:col>
      <xdr:colOff>101600</xdr:colOff>
      <xdr:row>97</xdr:row>
      <xdr:rowOff>148312</xdr:rowOff>
    </xdr:to>
    <xdr:sp macro="" textlink="">
      <xdr:nvSpPr>
        <xdr:cNvPr id="701" name="楕円 700"/>
        <xdr:cNvSpPr/>
      </xdr:nvSpPr>
      <xdr:spPr>
        <a:xfrm>
          <a:off x="12763500" y="166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164839</xdr:rowOff>
    </xdr:from>
    <xdr:ext cx="534377" cy="259045"/>
    <xdr:sp macro="" textlink="">
      <xdr:nvSpPr>
        <xdr:cNvPr id="702" name="テキスト ボックス 701"/>
        <xdr:cNvSpPr txBox="1"/>
      </xdr:nvSpPr>
      <xdr:spPr>
        <a:xfrm>
          <a:off x="12547111" y="164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50271</xdr:rowOff>
    </xdr:from>
    <xdr:to>
      <xdr:col>116</xdr:col>
      <xdr:colOff>63500</xdr:colOff>
      <xdr:row>38</xdr:row>
      <xdr:rowOff>55804</xdr:rowOff>
    </xdr:to>
    <xdr:cxnSp macro="">
      <xdr:nvCxnSpPr>
        <xdr:cNvPr id="729" name="直線コネクタ 728"/>
        <xdr:cNvCxnSpPr/>
      </xdr:nvCxnSpPr>
      <xdr:spPr>
        <a:xfrm>
          <a:off x="21323300" y="6565371"/>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45654</xdr:rowOff>
    </xdr:from>
    <xdr:to>
      <xdr:col>111</xdr:col>
      <xdr:colOff>177800</xdr:colOff>
      <xdr:row>38</xdr:row>
      <xdr:rowOff>50271</xdr:rowOff>
    </xdr:to>
    <xdr:cxnSp macro="">
      <xdr:nvCxnSpPr>
        <xdr:cNvPr id="732" name="直線コネクタ 731"/>
        <xdr:cNvCxnSpPr/>
      </xdr:nvCxnSpPr>
      <xdr:spPr>
        <a:xfrm>
          <a:off x="20434300" y="6560754"/>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45654</xdr:rowOff>
    </xdr:from>
    <xdr:to>
      <xdr:col>107</xdr:col>
      <xdr:colOff>50800</xdr:colOff>
      <xdr:row>38</xdr:row>
      <xdr:rowOff>53152</xdr:rowOff>
    </xdr:to>
    <xdr:cxnSp macro="">
      <xdr:nvCxnSpPr>
        <xdr:cNvPr id="735" name="直線コネクタ 734"/>
        <xdr:cNvCxnSpPr/>
      </xdr:nvCxnSpPr>
      <xdr:spPr>
        <a:xfrm flipV="1">
          <a:off x="19545300" y="6560754"/>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160823</xdr:rowOff>
    </xdr:from>
    <xdr:to>
      <xdr:col>102</xdr:col>
      <xdr:colOff>114300</xdr:colOff>
      <xdr:row>38</xdr:row>
      <xdr:rowOff>53152</xdr:rowOff>
    </xdr:to>
    <xdr:cxnSp macro="">
      <xdr:nvCxnSpPr>
        <xdr:cNvPr id="738" name="直線コネクタ 737"/>
        <xdr:cNvCxnSpPr/>
      </xdr:nvCxnSpPr>
      <xdr:spPr>
        <a:xfrm>
          <a:off x="18656300" y="6333023"/>
          <a:ext cx="889000" cy="23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42" name="テキスト ボックス 741"/>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5004</xdr:rowOff>
    </xdr:from>
    <xdr:to>
      <xdr:col>116</xdr:col>
      <xdr:colOff>114300</xdr:colOff>
      <xdr:row>38</xdr:row>
      <xdr:rowOff>106604</xdr:rowOff>
    </xdr:to>
    <xdr:sp macro="" textlink="">
      <xdr:nvSpPr>
        <xdr:cNvPr id="748" name="楕円 747"/>
        <xdr:cNvSpPr/>
      </xdr:nvSpPr>
      <xdr:spPr>
        <a:xfrm>
          <a:off x="22110700" y="65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97868</xdr:rowOff>
    </xdr:from>
    <xdr:ext cx="469744" cy="259045"/>
    <xdr:sp macro="" textlink="">
      <xdr:nvSpPr>
        <xdr:cNvPr id="749" name="投資及び出資金該当値テキスト"/>
        <xdr:cNvSpPr txBox="1"/>
      </xdr:nvSpPr>
      <xdr:spPr>
        <a:xfrm>
          <a:off x="22212300" y="64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170921</xdr:rowOff>
    </xdr:from>
    <xdr:to>
      <xdr:col>112</xdr:col>
      <xdr:colOff>38100</xdr:colOff>
      <xdr:row>38</xdr:row>
      <xdr:rowOff>101071</xdr:rowOff>
    </xdr:to>
    <xdr:sp macro="" textlink="">
      <xdr:nvSpPr>
        <xdr:cNvPr id="750" name="楕円 749"/>
        <xdr:cNvSpPr/>
      </xdr:nvSpPr>
      <xdr:spPr>
        <a:xfrm>
          <a:off x="21272500" y="651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92198</xdr:rowOff>
    </xdr:from>
    <xdr:ext cx="469744" cy="259045"/>
    <xdr:sp macro="" textlink="">
      <xdr:nvSpPr>
        <xdr:cNvPr id="751" name="テキスト ボックス 750"/>
        <xdr:cNvSpPr txBox="1"/>
      </xdr:nvSpPr>
      <xdr:spPr>
        <a:xfrm>
          <a:off x="21088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166304</xdr:rowOff>
    </xdr:from>
    <xdr:to>
      <xdr:col>107</xdr:col>
      <xdr:colOff>101600</xdr:colOff>
      <xdr:row>38</xdr:row>
      <xdr:rowOff>96454</xdr:rowOff>
    </xdr:to>
    <xdr:sp macro="" textlink="">
      <xdr:nvSpPr>
        <xdr:cNvPr id="752" name="楕円 751"/>
        <xdr:cNvSpPr/>
      </xdr:nvSpPr>
      <xdr:spPr>
        <a:xfrm>
          <a:off x="20383500" y="650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87581</xdr:rowOff>
    </xdr:from>
    <xdr:ext cx="469744" cy="259045"/>
    <xdr:sp macro="" textlink="">
      <xdr:nvSpPr>
        <xdr:cNvPr id="753" name="テキスト ボックス 752"/>
        <xdr:cNvSpPr txBox="1"/>
      </xdr:nvSpPr>
      <xdr:spPr>
        <a:xfrm>
          <a:off x="20199428" y="660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2352</xdr:rowOff>
    </xdr:from>
    <xdr:to>
      <xdr:col>102</xdr:col>
      <xdr:colOff>165100</xdr:colOff>
      <xdr:row>38</xdr:row>
      <xdr:rowOff>103952</xdr:rowOff>
    </xdr:to>
    <xdr:sp macro="" textlink="">
      <xdr:nvSpPr>
        <xdr:cNvPr id="754" name="楕円 753"/>
        <xdr:cNvSpPr/>
      </xdr:nvSpPr>
      <xdr:spPr>
        <a:xfrm>
          <a:off x="19494500" y="651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95079</xdr:rowOff>
    </xdr:from>
    <xdr:ext cx="469744" cy="259045"/>
    <xdr:sp macro="" textlink="">
      <xdr:nvSpPr>
        <xdr:cNvPr id="755" name="テキスト ボックス 754"/>
        <xdr:cNvSpPr txBox="1"/>
      </xdr:nvSpPr>
      <xdr:spPr>
        <a:xfrm>
          <a:off x="19310428" y="661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110023</xdr:rowOff>
    </xdr:from>
    <xdr:to>
      <xdr:col>98</xdr:col>
      <xdr:colOff>38100</xdr:colOff>
      <xdr:row>37</xdr:row>
      <xdr:rowOff>40173</xdr:rowOff>
    </xdr:to>
    <xdr:sp macro="" textlink="">
      <xdr:nvSpPr>
        <xdr:cNvPr id="756" name="楕円 755"/>
        <xdr:cNvSpPr/>
      </xdr:nvSpPr>
      <xdr:spPr>
        <a:xfrm>
          <a:off x="18605500" y="62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56700</xdr:rowOff>
    </xdr:from>
    <xdr:ext cx="469744" cy="259045"/>
    <xdr:sp macro="" textlink="">
      <xdr:nvSpPr>
        <xdr:cNvPr id="757" name="テキスト ボックス 756"/>
        <xdr:cNvSpPr txBox="1"/>
      </xdr:nvSpPr>
      <xdr:spPr>
        <a:xfrm>
          <a:off x="18421428" y="605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160411</xdr:rowOff>
    </xdr:from>
    <xdr:to>
      <xdr:col>116</xdr:col>
      <xdr:colOff>63500</xdr:colOff>
      <xdr:row>56</xdr:row>
      <xdr:rowOff>162285</xdr:rowOff>
    </xdr:to>
    <xdr:cxnSp macro="">
      <xdr:nvCxnSpPr>
        <xdr:cNvPr id="784" name="直線コネクタ 783"/>
        <xdr:cNvCxnSpPr/>
      </xdr:nvCxnSpPr>
      <xdr:spPr>
        <a:xfrm flipV="1">
          <a:off x="21323300" y="9761611"/>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85"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162285</xdr:rowOff>
    </xdr:from>
    <xdr:to>
      <xdr:col>111</xdr:col>
      <xdr:colOff>177800</xdr:colOff>
      <xdr:row>56</xdr:row>
      <xdr:rowOff>165212</xdr:rowOff>
    </xdr:to>
    <xdr:cxnSp macro="">
      <xdr:nvCxnSpPr>
        <xdr:cNvPr id="787" name="直線コネクタ 786"/>
        <xdr:cNvCxnSpPr/>
      </xdr:nvCxnSpPr>
      <xdr:spPr>
        <a:xfrm flipV="1">
          <a:off x="20434300" y="976348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89" name="テキスト ボックス 788"/>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165212</xdr:rowOff>
    </xdr:from>
    <xdr:to>
      <xdr:col>107</xdr:col>
      <xdr:colOff>50800</xdr:colOff>
      <xdr:row>57</xdr:row>
      <xdr:rowOff>1625</xdr:rowOff>
    </xdr:to>
    <xdr:cxnSp macro="">
      <xdr:nvCxnSpPr>
        <xdr:cNvPr id="790" name="直線コネクタ 789"/>
        <xdr:cNvCxnSpPr/>
      </xdr:nvCxnSpPr>
      <xdr:spPr>
        <a:xfrm flipV="1">
          <a:off x="19545300" y="976641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2" name="テキスト ボックス 791"/>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939</xdr:rowOff>
    </xdr:from>
    <xdr:to>
      <xdr:col>102</xdr:col>
      <xdr:colOff>114300</xdr:colOff>
      <xdr:row>57</xdr:row>
      <xdr:rowOff>1625</xdr:rowOff>
    </xdr:to>
    <xdr:cxnSp macro="">
      <xdr:nvCxnSpPr>
        <xdr:cNvPr id="793" name="直線コネクタ 792"/>
        <xdr:cNvCxnSpPr/>
      </xdr:nvCxnSpPr>
      <xdr:spPr>
        <a:xfrm>
          <a:off x="18656300" y="977358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98462</xdr:rowOff>
    </xdr:from>
    <xdr:ext cx="469744" cy="259045"/>
    <xdr:sp macro="" textlink="">
      <xdr:nvSpPr>
        <xdr:cNvPr id="797" name="テキスト ボックス 796"/>
        <xdr:cNvSpPr txBox="1"/>
      </xdr:nvSpPr>
      <xdr:spPr>
        <a:xfrm>
          <a:off x="18421428"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109611</xdr:rowOff>
    </xdr:from>
    <xdr:to>
      <xdr:col>116</xdr:col>
      <xdr:colOff>114300</xdr:colOff>
      <xdr:row>57</xdr:row>
      <xdr:rowOff>39761</xdr:rowOff>
    </xdr:to>
    <xdr:sp macro="" textlink="">
      <xdr:nvSpPr>
        <xdr:cNvPr id="803" name="楕円 802"/>
        <xdr:cNvSpPr/>
      </xdr:nvSpPr>
      <xdr:spPr>
        <a:xfrm>
          <a:off x="22110700" y="97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132488</xdr:rowOff>
    </xdr:from>
    <xdr:ext cx="469744" cy="259045"/>
    <xdr:sp macro="" textlink="">
      <xdr:nvSpPr>
        <xdr:cNvPr id="804" name="貸付金該当値テキスト"/>
        <xdr:cNvSpPr txBox="1"/>
      </xdr:nvSpPr>
      <xdr:spPr>
        <a:xfrm>
          <a:off x="22212300" y="9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111485</xdr:rowOff>
    </xdr:from>
    <xdr:to>
      <xdr:col>112</xdr:col>
      <xdr:colOff>38100</xdr:colOff>
      <xdr:row>57</xdr:row>
      <xdr:rowOff>41635</xdr:rowOff>
    </xdr:to>
    <xdr:sp macro="" textlink="">
      <xdr:nvSpPr>
        <xdr:cNvPr id="805" name="楕円 804"/>
        <xdr:cNvSpPr/>
      </xdr:nvSpPr>
      <xdr:spPr>
        <a:xfrm>
          <a:off x="21272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58162</xdr:rowOff>
    </xdr:from>
    <xdr:ext cx="469744" cy="259045"/>
    <xdr:sp macro="" textlink="">
      <xdr:nvSpPr>
        <xdr:cNvPr id="806" name="テキスト ボックス 805"/>
        <xdr:cNvSpPr txBox="1"/>
      </xdr:nvSpPr>
      <xdr:spPr>
        <a:xfrm>
          <a:off x="21088428" y="94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114412</xdr:rowOff>
    </xdr:from>
    <xdr:to>
      <xdr:col>107</xdr:col>
      <xdr:colOff>101600</xdr:colOff>
      <xdr:row>57</xdr:row>
      <xdr:rowOff>44562</xdr:rowOff>
    </xdr:to>
    <xdr:sp macro="" textlink="">
      <xdr:nvSpPr>
        <xdr:cNvPr id="807" name="楕円 806"/>
        <xdr:cNvSpPr/>
      </xdr:nvSpPr>
      <xdr:spPr>
        <a:xfrm>
          <a:off x="20383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61089</xdr:rowOff>
    </xdr:from>
    <xdr:ext cx="469744" cy="259045"/>
    <xdr:sp macro="" textlink="">
      <xdr:nvSpPr>
        <xdr:cNvPr id="808" name="テキスト ボックス 807"/>
        <xdr:cNvSpPr txBox="1"/>
      </xdr:nvSpPr>
      <xdr:spPr>
        <a:xfrm>
          <a:off x="20199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122275</xdr:rowOff>
    </xdr:from>
    <xdr:to>
      <xdr:col>102</xdr:col>
      <xdr:colOff>165100</xdr:colOff>
      <xdr:row>57</xdr:row>
      <xdr:rowOff>52425</xdr:rowOff>
    </xdr:to>
    <xdr:sp macro="" textlink="">
      <xdr:nvSpPr>
        <xdr:cNvPr id="809" name="楕円 808"/>
        <xdr:cNvSpPr/>
      </xdr:nvSpPr>
      <xdr:spPr>
        <a:xfrm>
          <a:off x="19494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43552</xdr:rowOff>
    </xdr:from>
    <xdr:ext cx="469744" cy="259045"/>
    <xdr:sp macro="" textlink="">
      <xdr:nvSpPr>
        <xdr:cNvPr id="810" name="テキスト ボックス 809"/>
        <xdr:cNvSpPr txBox="1"/>
      </xdr:nvSpPr>
      <xdr:spPr>
        <a:xfrm>
          <a:off x="19310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121589</xdr:rowOff>
    </xdr:from>
    <xdr:to>
      <xdr:col>98</xdr:col>
      <xdr:colOff>38100</xdr:colOff>
      <xdr:row>57</xdr:row>
      <xdr:rowOff>51739</xdr:rowOff>
    </xdr:to>
    <xdr:sp macro="" textlink="">
      <xdr:nvSpPr>
        <xdr:cNvPr id="811" name="楕円 810"/>
        <xdr:cNvSpPr/>
      </xdr:nvSpPr>
      <xdr:spPr>
        <a:xfrm>
          <a:off x="18605500" y="97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68266</xdr:rowOff>
    </xdr:from>
    <xdr:ext cx="469744" cy="259045"/>
    <xdr:sp macro="" textlink="">
      <xdr:nvSpPr>
        <xdr:cNvPr id="812" name="テキスト ボックス 811"/>
        <xdr:cNvSpPr txBox="1"/>
      </xdr:nvSpPr>
      <xdr:spPr>
        <a:xfrm>
          <a:off x="18421428" y="949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167208</xdr:rowOff>
    </xdr:from>
    <xdr:to>
      <xdr:col>116</xdr:col>
      <xdr:colOff>63500</xdr:colOff>
      <xdr:row>76</xdr:row>
      <xdr:rowOff>44145</xdr:rowOff>
    </xdr:to>
    <xdr:cxnSp macro="">
      <xdr:nvCxnSpPr>
        <xdr:cNvPr id="842" name="直線コネクタ 841"/>
        <xdr:cNvCxnSpPr/>
      </xdr:nvCxnSpPr>
      <xdr:spPr>
        <a:xfrm flipV="1">
          <a:off x="21323300" y="13025958"/>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3"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44145</xdr:rowOff>
    </xdr:from>
    <xdr:to>
      <xdr:col>111</xdr:col>
      <xdr:colOff>177800</xdr:colOff>
      <xdr:row>76</xdr:row>
      <xdr:rowOff>76206</xdr:rowOff>
    </xdr:to>
    <xdr:cxnSp macro="">
      <xdr:nvCxnSpPr>
        <xdr:cNvPr id="845" name="直線コネクタ 844"/>
        <xdr:cNvCxnSpPr/>
      </xdr:nvCxnSpPr>
      <xdr:spPr>
        <a:xfrm flipV="1">
          <a:off x="20434300" y="1307434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47" name="テキスト ボックス 846"/>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76206</xdr:rowOff>
    </xdr:from>
    <xdr:to>
      <xdr:col>107</xdr:col>
      <xdr:colOff>50800</xdr:colOff>
      <xdr:row>76</xdr:row>
      <xdr:rowOff>106629</xdr:rowOff>
    </xdr:to>
    <xdr:cxnSp macro="">
      <xdr:nvCxnSpPr>
        <xdr:cNvPr id="848" name="直線コネクタ 847"/>
        <xdr:cNvCxnSpPr/>
      </xdr:nvCxnSpPr>
      <xdr:spPr>
        <a:xfrm flipV="1">
          <a:off x="19545300" y="13106406"/>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0" name="テキスト ボックス 849"/>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106629</xdr:rowOff>
    </xdr:from>
    <xdr:to>
      <xdr:col>102</xdr:col>
      <xdr:colOff>114300</xdr:colOff>
      <xdr:row>76</xdr:row>
      <xdr:rowOff>128042</xdr:rowOff>
    </xdr:to>
    <xdr:cxnSp macro="">
      <xdr:nvCxnSpPr>
        <xdr:cNvPr id="851" name="直線コネクタ 850"/>
        <xdr:cNvCxnSpPr/>
      </xdr:nvCxnSpPr>
      <xdr:spPr>
        <a:xfrm flipV="1">
          <a:off x="18656300" y="1313682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3" name="テキスト ボックス 852"/>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116408</xdr:rowOff>
    </xdr:from>
    <xdr:to>
      <xdr:col>116</xdr:col>
      <xdr:colOff>114300</xdr:colOff>
      <xdr:row>76</xdr:row>
      <xdr:rowOff>46558</xdr:rowOff>
    </xdr:to>
    <xdr:sp macro="" textlink="">
      <xdr:nvSpPr>
        <xdr:cNvPr id="861" name="楕円 860"/>
        <xdr:cNvSpPr/>
      </xdr:nvSpPr>
      <xdr:spPr>
        <a:xfrm>
          <a:off x="221107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94835</xdr:rowOff>
    </xdr:from>
    <xdr:ext cx="534377" cy="259045"/>
    <xdr:sp macro="" textlink="">
      <xdr:nvSpPr>
        <xdr:cNvPr id="862" name="繰出金該当値テキスト"/>
        <xdr:cNvSpPr txBox="1"/>
      </xdr:nvSpPr>
      <xdr:spPr>
        <a:xfrm>
          <a:off x="22212300" y="1295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164795</xdr:rowOff>
    </xdr:from>
    <xdr:to>
      <xdr:col>112</xdr:col>
      <xdr:colOff>38100</xdr:colOff>
      <xdr:row>76</xdr:row>
      <xdr:rowOff>94945</xdr:rowOff>
    </xdr:to>
    <xdr:sp macro="" textlink="">
      <xdr:nvSpPr>
        <xdr:cNvPr id="863" name="楕円 862"/>
        <xdr:cNvSpPr/>
      </xdr:nvSpPr>
      <xdr:spPr>
        <a:xfrm>
          <a:off x="21272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86072</xdr:rowOff>
    </xdr:from>
    <xdr:ext cx="534377" cy="259045"/>
    <xdr:sp macro="" textlink="">
      <xdr:nvSpPr>
        <xdr:cNvPr id="864" name="テキスト ボックス 863"/>
        <xdr:cNvSpPr txBox="1"/>
      </xdr:nvSpPr>
      <xdr:spPr>
        <a:xfrm>
          <a:off x="21056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25406</xdr:rowOff>
    </xdr:from>
    <xdr:to>
      <xdr:col>107</xdr:col>
      <xdr:colOff>101600</xdr:colOff>
      <xdr:row>76</xdr:row>
      <xdr:rowOff>127006</xdr:rowOff>
    </xdr:to>
    <xdr:sp macro="" textlink="">
      <xdr:nvSpPr>
        <xdr:cNvPr id="865" name="楕円 864"/>
        <xdr:cNvSpPr/>
      </xdr:nvSpPr>
      <xdr:spPr>
        <a:xfrm>
          <a:off x="20383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118133</xdr:rowOff>
    </xdr:from>
    <xdr:ext cx="534377" cy="259045"/>
    <xdr:sp macro="" textlink="">
      <xdr:nvSpPr>
        <xdr:cNvPr id="866" name="テキスト ボックス 865"/>
        <xdr:cNvSpPr txBox="1"/>
      </xdr:nvSpPr>
      <xdr:spPr>
        <a:xfrm>
          <a:off x="20167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55829</xdr:rowOff>
    </xdr:from>
    <xdr:to>
      <xdr:col>102</xdr:col>
      <xdr:colOff>165100</xdr:colOff>
      <xdr:row>76</xdr:row>
      <xdr:rowOff>157429</xdr:rowOff>
    </xdr:to>
    <xdr:sp macro="" textlink="">
      <xdr:nvSpPr>
        <xdr:cNvPr id="867" name="楕円 866"/>
        <xdr:cNvSpPr/>
      </xdr:nvSpPr>
      <xdr:spPr>
        <a:xfrm>
          <a:off x="19494500" y="130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148556</xdr:rowOff>
    </xdr:from>
    <xdr:ext cx="534377" cy="259045"/>
    <xdr:sp macro="" textlink="">
      <xdr:nvSpPr>
        <xdr:cNvPr id="868" name="テキスト ボックス 867"/>
        <xdr:cNvSpPr txBox="1"/>
      </xdr:nvSpPr>
      <xdr:spPr>
        <a:xfrm>
          <a:off x="19278111" y="131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77242</xdr:rowOff>
    </xdr:from>
    <xdr:to>
      <xdr:col>98</xdr:col>
      <xdr:colOff>38100</xdr:colOff>
      <xdr:row>77</xdr:row>
      <xdr:rowOff>7392</xdr:rowOff>
    </xdr:to>
    <xdr:sp macro="" textlink="">
      <xdr:nvSpPr>
        <xdr:cNvPr id="869" name="楕円 868"/>
        <xdr:cNvSpPr/>
      </xdr:nvSpPr>
      <xdr:spPr>
        <a:xfrm>
          <a:off x="18605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169969</xdr:rowOff>
    </xdr:from>
    <xdr:ext cx="534377" cy="259045"/>
    <xdr:sp macro="" textlink="">
      <xdr:nvSpPr>
        <xdr:cNvPr id="870" name="テキスト ボックス 869"/>
        <xdr:cNvSpPr txBox="1"/>
      </xdr:nvSpPr>
      <xdr:spPr>
        <a:xfrm>
          <a:off x="18389111" y="132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人件費は、定員適正化計画に基づく職員数の抑制を図ってきたことなどにより、類似団体平均よりも低くなっている。物件費は、委託料や事務機器借上料が増加傾向にあるなど、全体として増加したことにより、人口</a:t>
          </a:r>
          <a:r>
            <a:rPr kumimoji="1" lang="en-US" altLang="ja-JP" sz="950">
              <a:latin typeface="ＭＳ Ｐゴシック" panose="020B0600070205080204" pitchFamily="50" charset="-128"/>
              <a:ea typeface="ＭＳ Ｐゴシック" panose="020B0600070205080204" pitchFamily="50" charset="-128"/>
            </a:rPr>
            <a:t>1</a:t>
          </a:r>
          <a:r>
            <a:rPr kumimoji="1" lang="ja-JP" altLang="en-US" sz="950">
              <a:latin typeface="ＭＳ Ｐゴシック" panose="020B0600070205080204" pitchFamily="50" charset="-128"/>
              <a:ea typeface="ＭＳ Ｐゴシック" panose="020B0600070205080204" pitchFamily="50" charset="-128"/>
            </a:rPr>
            <a:t>人当たりのコストは上昇しているものの、現在も類似団体平均を下回る数値となっている。消費税率の引上げもあり、今後もコストの増加が見込まれることから、経費の節減に努める。維持補修費は、公共施設の老朽化に対応していることから、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年度以降増加傾向にあり、平成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年度は類似団体平均を上回る数値となった。今後も施設の適正な維持管理、予防保全による経費の節減に努める。扶助費は、高齢者人口割合の高さ及び市独自で</a:t>
          </a:r>
          <a:r>
            <a:rPr kumimoji="1" lang="en-US" altLang="ja-JP" sz="950">
              <a:latin typeface="ＭＳ Ｐゴシック" panose="020B0600070205080204" pitchFamily="50" charset="-128"/>
              <a:ea typeface="ＭＳ Ｐゴシック" panose="020B0600070205080204" pitchFamily="50" charset="-128"/>
            </a:rPr>
            <a:t>65</a:t>
          </a:r>
          <a:r>
            <a:rPr kumimoji="1" lang="ja-JP" altLang="en-US" sz="950">
              <a:latin typeface="ＭＳ Ｐゴシック" panose="020B0600070205080204" pitchFamily="50" charset="-128"/>
              <a:ea typeface="ＭＳ Ｐゴシック" panose="020B0600070205080204" pitchFamily="50" charset="-128"/>
            </a:rPr>
            <a:t>歳以上の運転免許を持たない高齢者に対するタクシー利用助成などを行っていることからコストが上昇傾向にあり、類似団体平均を上回る数値となっている。補助費等は、市独自の転作達成促進事業補助金が増加傾向にあるが、消防業務などその他の業務について、直営で行っているものが多く、一部事務組合等への負担金が少ないため、類似団体平均と比べ低コストとなっている。今後は、広域による清掃センター建設事業に伴う一部事務組合負担金の発生により補助費等が増額することが見込まれるため、その他の補助金等について随時見直しを行い、適正な支出に努める。普通建設事業費は、新規整備については減額となっているものの、更新整備について増加傾向が続いており、公共施設の老朽化による更新事業の増加がうかがえるが、建設事業に当たっては、可能な限り国庫補助金や交付税措置のある地方債を活用するなど、将来の財政負担を極力抑制しながら実施しているところである。公債費は、平成</a:t>
          </a:r>
          <a:r>
            <a:rPr kumimoji="1" lang="en-US" altLang="ja-JP" sz="950">
              <a:latin typeface="ＭＳ Ｐゴシック" panose="020B0600070205080204" pitchFamily="50" charset="-128"/>
              <a:ea typeface="ＭＳ Ｐゴシック" panose="020B0600070205080204" pitchFamily="50" charset="-128"/>
            </a:rPr>
            <a:t>24</a:t>
          </a:r>
          <a:r>
            <a:rPr kumimoji="1" lang="ja-JP" altLang="en-US" sz="950">
              <a:latin typeface="ＭＳ Ｐゴシック" panose="020B0600070205080204" pitchFamily="50" charset="-128"/>
              <a:ea typeface="ＭＳ Ｐゴシック" panose="020B0600070205080204" pitchFamily="50" charset="-128"/>
            </a:rPr>
            <a:t>年度まで普通建設事業を抑制してきたことで地方債残高が減少し、コストの減少傾向が続いていたが、平成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年度以降増加に転じており、今後も増加傾向は続くものと見込まれる。引き続き、慎重な地方債発行を心がけた財政運営を行っていく。積立金は、平成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年度は東日本大震災復興交付金基金への積み立てが多額であったため類似団体よ平均りも高くなっていたが、その後は平均を下回る数値で推移している。平成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や財政調整基金やふるさと応援寄附を積み立てるふるさと応援基金への積立が増加したため、コストが上昇した。出資金については、主に企業会計の建設改良費に係る出資金であり、類似団体平均を下回る状態が続いている。貸付金については、例年同程度のコストで推移しているものの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以降類似団体平均を上回る状態が続いており、類似団体平均が減少傾向にあることによるものである。繰出金は、類似団体平均よりも低コストで推移してきたが、国民健康保険事業、公共下水道事業、介護保険事業、後期高齢者医療への繰出金が増加傾向にあるため、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年度は類似団体平均とほぼ同程度となった。今後も高齢化の進展により増加傾向が続くものと見込まれる。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43,704
43,460
186.80
21,257,251
20,420,088
437,934
10,017,263
21,518,406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84836</xdr:rowOff>
    </xdr:from>
    <xdr:to>
      <xdr:col>24</xdr:col>
      <xdr:colOff>63500</xdr:colOff>
      <xdr:row>36</xdr:row>
      <xdr:rowOff>98552</xdr:rowOff>
    </xdr:to>
    <xdr:cxnSp macro="">
      <xdr:nvCxnSpPr>
        <xdr:cNvPr id="63" name="直線コネクタ 62"/>
        <xdr:cNvCxnSpPr/>
      </xdr:nvCxnSpPr>
      <xdr:spPr>
        <a:xfrm flipV="1">
          <a:off x="3797300" y="6257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39443</xdr:rowOff>
    </xdr:from>
    <xdr:to>
      <xdr:col>19</xdr:col>
      <xdr:colOff>177800</xdr:colOff>
      <xdr:row>36</xdr:row>
      <xdr:rowOff>98552</xdr:rowOff>
    </xdr:to>
    <xdr:cxnSp macro="">
      <xdr:nvCxnSpPr>
        <xdr:cNvPr id="66" name="直線コネクタ 65"/>
        <xdr:cNvCxnSpPr/>
      </xdr:nvCxnSpPr>
      <xdr:spPr>
        <a:xfrm>
          <a:off x="2908300" y="62116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39769</xdr:rowOff>
    </xdr:from>
    <xdr:to>
      <xdr:col>15</xdr:col>
      <xdr:colOff>50800</xdr:colOff>
      <xdr:row>36</xdr:row>
      <xdr:rowOff>39443</xdr:rowOff>
    </xdr:to>
    <xdr:cxnSp macro="">
      <xdr:nvCxnSpPr>
        <xdr:cNvPr id="69" name="直線コネクタ 68"/>
        <xdr:cNvCxnSpPr/>
      </xdr:nvCxnSpPr>
      <xdr:spPr>
        <a:xfrm>
          <a:off x="2019300" y="6040519"/>
          <a:ext cx="889000" cy="17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39769</xdr:rowOff>
    </xdr:from>
    <xdr:to>
      <xdr:col>10</xdr:col>
      <xdr:colOff>114300</xdr:colOff>
      <xdr:row>35</xdr:row>
      <xdr:rowOff>166805</xdr:rowOff>
    </xdr:to>
    <xdr:cxnSp macro="">
      <xdr:nvCxnSpPr>
        <xdr:cNvPr id="72" name="直線コネクタ 71"/>
        <xdr:cNvCxnSpPr/>
      </xdr:nvCxnSpPr>
      <xdr:spPr>
        <a:xfrm flipV="1">
          <a:off x="1130300" y="6040519"/>
          <a:ext cx="889000" cy="1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82" name="楕円 81"/>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83" name="議会費該当値テキスト"/>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47752</xdr:rowOff>
    </xdr:from>
    <xdr:to>
      <xdr:col>20</xdr:col>
      <xdr:colOff>38100</xdr:colOff>
      <xdr:row>36</xdr:row>
      <xdr:rowOff>149352</xdr:rowOff>
    </xdr:to>
    <xdr:sp macro="" textlink="">
      <xdr:nvSpPr>
        <xdr:cNvPr id="84" name="楕円 83"/>
        <xdr:cNvSpPr/>
      </xdr:nvSpPr>
      <xdr:spPr>
        <a:xfrm>
          <a:off x="3746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140479</xdr:rowOff>
    </xdr:from>
    <xdr:ext cx="469744" cy="259045"/>
    <xdr:sp macro="" textlink="">
      <xdr:nvSpPr>
        <xdr:cNvPr id="85" name="テキスト ボックス 84"/>
        <xdr:cNvSpPr txBox="1"/>
      </xdr:nvSpPr>
      <xdr:spPr>
        <a:xfrm>
          <a:off x="3562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160093</xdr:rowOff>
    </xdr:from>
    <xdr:to>
      <xdr:col>15</xdr:col>
      <xdr:colOff>101600</xdr:colOff>
      <xdr:row>36</xdr:row>
      <xdr:rowOff>90243</xdr:rowOff>
    </xdr:to>
    <xdr:sp macro="" textlink="">
      <xdr:nvSpPr>
        <xdr:cNvPr id="86" name="楕円 85"/>
        <xdr:cNvSpPr/>
      </xdr:nvSpPr>
      <xdr:spPr>
        <a:xfrm>
          <a:off x="2857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106770</xdr:rowOff>
    </xdr:from>
    <xdr:ext cx="469744" cy="259045"/>
    <xdr:sp macro="" textlink="">
      <xdr:nvSpPr>
        <xdr:cNvPr id="87" name="テキスト ボックス 86"/>
        <xdr:cNvSpPr txBox="1"/>
      </xdr:nvSpPr>
      <xdr:spPr>
        <a:xfrm>
          <a:off x="2673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160419</xdr:rowOff>
    </xdr:from>
    <xdr:to>
      <xdr:col>10</xdr:col>
      <xdr:colOff>165100</xdr:colOff>
      <xdr:row>35</xdr:row>
      <xdr:rowOff>90569</xdr:rowOff>
    </xdr:to>
    <xdr:sp macro="" textlink="">
      <xdr:nvSpPr>
        <xdr:cNvPr id="88" name="楕円 87"/>
        <xdr:cNvSpPr/>
      </xdr:nvSpPr>
      <xdr:spPr>
        <a:xfrm>
          <a:off x="1968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107096</xdr:rowOff>
    </xdr:from>
    <xdr:ext cx="469744" cy="259045"/>
    <xdr:sp macro="" textlink="">
      <xdr:nvSpPr>
        <xdr:cNvPr id="89" name="テキスト ボックス 88"/>
        <xdr:cNvSpPr txBox="1"/>
      </xdr:nvSpPr>
      <xdr:spPr>
        <a:xfrm>
          <a:off x="1784428" y="576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116005</xdr:rowOff>
    </xdr:from>
    <xdr:to>
      <xdr:col>6</xdr:col>
      <xdr:colOff>38100</xdr:colOff>
      <xdr:row>36</xdr:row>
      <xdr:rowOff>46155</xdr:rowOff>
    </xdr:to>
    <xdr:sp macro="" textlink="">
      <xdr:nvSpPr>
        <xdr:cNvPr id="90" name="楕円 89"/>
        <xdr:cNvSpPr/>
      </xdr:nvSpPr>
      <xdr:spPr>
        <a:xfrm>
          <a:off x="1079500" y="61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37282</xdr:rowOff>
    </xdr:from>
    <xdr:ext cx="469744" cy="259045"/>
    <xdr:sp macro="" textlink="">
      <xdr:nvSpPr>
        <xdr:cNvPr id="91" name="テキスト ボックス 90"/>
        <xdr:cNvSpPr txBox="1"/>
      </xdr:nvSpPr>
      <xdr:spPr>
        <a:xfrm>
          <a:off x="895428"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2688</xdr:rowOff>
    </xdr:from>
    <xdr:to>
      <xdr:col>24</xdr:col>
      <xdr:colOff>63500</xdr:colOff>
      <xdr:row>58</xdr:row>
      <xdr:rowOff>50279</xdr:rowOff>
    </xdr:to>
    <xdr:cxnSp macro="">
      <xdr:nvCxnSpPr>
        <xdr:cNvPr id="120" name="直線コネクタ 119"/>
        <xdr:cNvCxnSpPr/>
      </xdr:nvCxnSpPr>
      <xdr:spPr>
        <a:xfrm flipV="1">
          <a:off x="3797300" y="9946788"/>
          <a:ext cx="838200" cy="4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41036</xdr:rowOff>
    </xdr:from>
    <xdr:to>
      <xdr:col>19</xdr:col>
      <xdr:colOff>177800</xdr:colOff>
      <xdr:row>58</xdr:row>
      <xdr:rowOff>50279</xdr:rowOff>
    </xdr:to>
    <xdr:cxnSp macro="">
      <xdr:nvCxnSpPr>
        <xdr:cNvPr id="123" name="直線コネクタ 122"/>
        <xdr:cNvCxnSpPr/>
      </xdr:nvCxnSpPr>
      <xdr:spPr>
        <a:xfrm>
          <a:off x="2908300" y="998513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12354</xdr:rowOff>
    </xdr:from>
    <xdr:to>
      <xdr:col>15</xdr:col>
      <xdr:colOff>50800</xdr:colOff>
      <xdr:row>58</xdr:row>
      <xdr:rowOff>41036</xdr:rowOff>
    </xdr:to>
    <xdr:cxnSp macro="">
      <xdr:nvCxnSpPr>
        <xdr:cNvPr id="126" name="直線コネクタ 125"/>
        <xdr:cNvCxnSpPr/>
      </xdr:nvCxnSpPr>
      <xdr:spPr>
        <a:xfrm>
          <a:off x="2019300" y="9956454"/>
          <a:ext cx="889000" cy="2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149816</xdr:rowOff>
    </xdr:from>
    <xdr:to>
      <xdr:col>10</xdr:col>
      <xdr:colOff>114300</xdr:colOff>
      <xdr:row>58</xdr:row>
      <xdr:rowOff>12354</xdr:rowOff>
    </xdr:to>
    <xdr:cxnSp macro="">
      <xdr:nvCxnSpPr>
        <xdr:cNvPr id="129" name="直線コネクタ 128"/>
        <xdr:cNvCxnSpPr/>
      </xdr:nvCxnSpPr>
      <xdr:spPr>
        <a:xfrm>
          <a:off x="1130300" y="9922466"/>
          <a:ext cx="889000" cy="3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123338</xdr:rowOff>
    </xdr:from>
    <xdr:to>
      <xdr:col>24</xdr:col>
      <xdr:colOff>114300</xdr:colOff>
      <xdr:row>58</xdr:row>
      <xdr:rowOff>53488</xdr:rowOff>
    </xdr:to>
    <xdr:sp macro="" textlink="">
      <xdr:nvSpPr>
        <xdr:cNvPr id="139" name="楕円 138"/>
        <xdr:cNvSpPr/>
      </xdr:nvSpPr>
      <xdr:spPr>
        <a:xfrm>
          <a:off x="4584700" y="98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170929</xdr:rowOff>
    </xdr:from>
    <xdr:to>
      <xdr:col>20</xdr:col>
      <xdr:colOff>38100</xdr:colOff>
      <xdr:row>58</xdr:row>
      <xdr:rowOff>101079</xdr:rowOff>
    </xdr:to>
    <xdr:sp macro="" textlink="">
      <xdr:nvSpPr>
        <xdr:cNvPr id="141" name="楕円 140"/>
        <xdr:cNvSpPr/>
      </xdr:nvSpPr>
      <xdr:spPr>
        <a:xfrm>
          <a:off x="3746500" y="99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92206</xdr:rowOff>
    </xdr:from>
    <xdr:ext cx="534377" cy="259045"/>
    <xdr:sp macro="" textlink="">
      <xdr:nvSpPr>
        <xdr:cNvPr id="142" name="テキスト ボックス 141"/>
        <xdr:cNvSpPr txBox="1"/>
      </xdr:nvSpPr>
      <xdr:spPr>
        <a:xfrm>
          <a:off x="3530111" y="100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161686</xdr:rowOff>
    </xdr:from>
    <xdr:to>
      <xdr:col>15</xdr:col>
      <xdr:colOff>101600</xdr:colOff>
      <xdr:row>58</xdr:row>
      <xdr:rowOff>91836</xdr:rowOff>
    </xdr:to>
    <xdr:sp macro="" textlink="">
      <xdr:nvSpPr>
        <xdr:cNvPr id="143" name="楕円 142"/>
        <xdr:cNvSpPr/>
      </xdr:nvSpPr>
      <xdr:spPr>
        <a:xfrm>
          <a:off x="28575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82963</xdr:rowOff>
    </xdr:from>
    <xdr:ext cx="534377" cy="259045"/>
    <xdr:sp macro="" textlink="">
      <xdr:nvSpPr>
        <xdr:cNvPr id="144" name="テキスト ボックス 143"/>
        <xdr:cNvSpPr txBox="1"/>
      </xdr:nvSpPr>
      <xdr:spPr>
        <a:xfrm>
          <a:off x="2641111" y="1002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133004</xdr:rowOff>
    </xdr:from>
    <xdr:to>
      <xdr:col>10</xdr:col>
      <xdr:colOff>165100</xdr:colOff>
      <xdr:row>58</xdr:row>
      <xdr:rowOff>63154</xdr:rowOff>
    </xdr:to>
    <xdr:sp macro="" textlink="">
      <xdr:nvSpPr>
        <xdr:cNvPr id="145" name="楕円 144"/>
        <xdr:cNvSpPr/>
      </xdr:nvSpPr>
      <xdr:spPr>
        <a:xfrm>
          <a:off x="1968500" y="99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54281</xdr:rowOff>
    </xdr:from>
    <xdr:ext cx="534377" cy="259045"/>
    <xdr:sp macro="" textlink="">
      <xdr:nvSpPr>
        <xdr:cNvPr id="146" name="テキスト ボックス 145"/>
        <xdr:cNvSpPr txBox="1"/>
      </xdr:nvSpPr>
      <xdr:spPr>
        <a:xfrm>
          <a:off x="1752111" y="99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99016</xdr:rowOff>
    </xdr:from>
    <xdr:to>
      <xdr:col>6</xdr:col>
      <xdr:colOff>38100</xdr:colOff>
      <xdr:row>58</xdr:row>
      <xdr:rowOff>29166</xdr:rowOff>
    </xdr:to>
    <xdr:sp macro="" textlink="">
      <xdr:nvSpPr>
        <xdr:cNvPr id="147" name="楕円 146"/>
        <xdr:cNvSpPr/>
      </xdr:nvSpPr>
      <xdr:spPr>
        <a:xfrm>
          <a:off x="1079500" y="98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20293</xdr:rowOff>
    </xdr:from>
    <xdr:ext cx="534377" cy="259045"/>
    <xdr:sp macro="" textlink="">
      <xdr:nvSpPr>
        <xdr:cNvPr id="148" name="テキスト ボックス 147"/>
        <xdr:cNvSpPr txBox="1"/>
      </xdr:nvSpPr>
      <xdr:spPr>
        <a:xfrm>
          <a:off x="863111" y="99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73634</xdr:rowOff>
    </xdr:from>
    <xdr:to>
      <xdr:col>24</xdr:col>
      <xdr:colOff>63500</xdr:colOff>
      <xdr:row>77</xdr:row>
      <xdr:rowOff>119545</xdr:rowOff>
    </xdr:to>
    <xdr:cxnSp macro="">
      <xdr:nvCxnSpPr>
        <xdr:cNvPr id="178" name="直線コネクタ 177"/>
        <xdr:cNvCxnSpPr/>
      </xdr:nvCxnSpPr>
      <xdr:spPr>
        <a:xfrm flipV="1">
          <a:off x="3797300" y="13275284"/>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119545</xdr:rowOff>
    </xdr:from>
    <xdr:to>
      <xdr:col>19</xdr:col>
      <xdr:colOff>177800</xdr:colOff>
      <xdr:row>77</xdr:row>
      <xdr:rowOff>152304</xdr:rowOff>
    </xdr:to>
    <xdr:cxnSp macro="">
      <xdr:nvCxnSpPr>
        <xdr:cNvPr id="181" name="直線コネクタ 180"/>
        <xdr:cNvCxnSpPr/>
      </xdr:nvCxnSpPr>
      <xdr:spPr>
        <a:xfrm flipV="1">
          <a:off x="2908300" y="13321195"/>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152304</xdr:rowOff>
    </xdr:from>
    <xdr:to>
      <xdr:col>15</xdr:col>
      <xdr:colOff>50800</xdr:colOff>
      <xdr:row>78</xdr:row>
      <xdr:rowOff>64360</xdr:rowOff>
    </xdr:to>
    <xdr:cxnSp macro="">
      <xdr:nvCxnSpPr>
        <xdr:cNvPr id="184" name="直線コネクタ 183"/>
        <xdr:cNvCxnSpPr/>
      </xdr:nvCxnSpPr>
      <xdr:spPr>
        <a:xfrm flipV="1">
          <a:off x="2019300" y="13353954"/>
          <a:ext cx="889000" cy="8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64360</xdr:rowOff>
    </xdr:from>
    <xdr:to>
      <xdr:col>10</xdr:col>
      <xdr:colOff>114300</xdr:colOff>
      <xdr:row>78</xdr:row>
      <xdr:rowOff>85575</xdr:rowOff>
    </xdr:to>
    <xdr:cxnSp macro="">
      <xdr:nvCxnSpPr>
        <xdr:cNvPr id="187" name="直線コネクタ 186"/>
        <xdr:cNvCxnSpPr/>
      </xdr:nvCxnSpPr>
      <xdr:spPr>
        <a:xfrm flipV="1">
          <a:off x="1130300" y="13437460"/>
          <a:ext cx="889000" cy="2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97" name="楕円 196"/>
        <xdr:cNvSpPr/>
      </xdr:nvSpPr>
      <xdr:spPr>
        <a:xfrm>
          <a:off x="45847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1261</xdr:rowOff>
    </xdr:from>
    <xdr:ext cx="599010" cy="259045"/>
    <xdr:sp macro="" textlink="">
      <xdr:nvSpPr>
        <xdr:cNvPr id="198" name="民生費該当値テキスト"/>
        <xdr:cNvSpPr txBox="1"/>
      </xdr:nvSpPr>
      <xdr:spPr>
        <a:xfrm>
          <a:off x="4686300" y="1320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68745</xdr:rowOff>
    </xdr:from>
    <xdr:to>
      <xdr:col>20</xdr:col>
      <xdr:colOff>38100</xdr:colOff>
      <xdr:row>77</xdr:row>
      <xdr:rowOff>170345</xdr:rowOff>
    </xdr:to>
    <xdr:sp macro="" textlink="">
      <xdr:nvSpPr>
        <xdr:cNvPr id="199" name="楕円 198"/>
        <xdr:cNvSpPr/>
      </xdr:nvSpPr>
      <xdr:spPr>
        <a:xfrm>
          <a:off x="37465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161472</xdr:rowOff>
    </xdr:from>
    <xdr:ext cx="599010" cy="259045"/>
    <xdr:sp macro="" textlink="">
      <xdr:nvSpPr>
        <xdr:cNvPr id="200" name="テキスト ボックス 199"/>
        <xdr:cNvSpPr txBox="1"/>
      </xdr:nvSpPr>
      <xdr:spPr>
        <a:xfrm>
          <a:off x="3497795" y="133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101504</xdr:rowOff>
    </xdr:from>
    <xdr:to>
      <xdr:col>15</xdr:col>
      <xdr:colOff>101600</xdr:colOff>
      <xdr:row>78</xdr:row>
      <xdr:rowOff>31654</xdr:rowOff>
    </xdr:to>
    <xdr:sp macro="" textlink="">
      <xdr:nvSpPr>
        <xdr:cNvPr id="201" name="楕円 200"/>
        <xdr:cNvSpPr/>
      </xdr:nvSpPr>
      <xdr:spPr>
        <a:xfrm>
          <a:off x="2857500" y="133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22781</xdr:rowOff>
    </xdr:from>
    <xdr:ext cx="599010" cy="259045"/>
    <xdr:sp macro="" textlink="">
      <xdr:nvSpPr>
        <xdr:cNvPr id="202" name="テキスト ボックス 201"/>
        <xdr:cNvSpPr txBox="1"/>
      </xdr:nvSpPr>
      <xdr:spPr>
        <a:xfrm>
          <a:off x="2608795" y="1339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13560</xdr:rowOff>
    </xdr:from>
    <xdr:to>
      <xdr:col>10</xdr:col>
      <xdr:colOff>165100</xdr:colOff>
      <xdr:row>78</xdr:row>
      <xdr:rowOff>115160</xdr:rowOff>
    </xdr:to>
    <xdr:sp macro="" textlink="">
      <xdr:nvSpPr>
        <xdr:cNvPr id="203" name="楕円 202"/>
        <xdr:cNvSpPr/>
      </xdr:nvSpPr>
      <xdr:spPr>
        <a:xfrm>
          <a:off x="1968500" y="133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106287</xdr:rowOff>
    </xdr:from>
    <xdr:ext cx="599010" cy="259045"/>
    <xdr:sp macro="" textlink="">
      <xdr:nvSpPr>
        <xdr:cNvPr id="204" name="テキスト ボックス 203"/>
        <xdr:cNvSpPr txBox="1"/>
      </xdr:nvSpPr>
      <xdr:spPr>
        <a:xfrm>
          <a:off x="1719795" y="1347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34775</xdr:rowOff>
    </xdr:from>
    <xdr:to>
      <xdr:col>6</xdr:col>
      <xdr:colOff>38100</xdr:colOff>
      <xdr:row>78</xdr:row>
      <xdr:rowOff>136375</xdr:rowOff>
    </xdr:to>
    <xdr:sp macro="" textlink="">
      <xdr:nvSpPr>
        <xdr:cNvPr id="205" name="楕円 204"/>
        <xdr:cNvSpPr/>
      </xdr:nvSpPr>
      <xdr:spPr>
        <a:xfrm>
          <a:off x="1079500" y="134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127502</xdr:rowOff>
    </xdr:from>
    <xdr:ext cx="599010" cy="259045"/>
    <xdr:sp macro="" textlink="">
      <xdr:nvSpPr>
        <xdr:cNvPr id="206" name="テキスト ボックス 205"/>
        <xdr:cNvSpPr txBox="1"/>
      </xdr:nvSpPr>
      <xdr:spPr>
        <a:xfrm>
          <a:off x="830795" y="1350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164388</xdr:rowOff>
    </xdr:from>
    <xdr:to>
      <xdr:col>24</xdr:col>
      <xdr:colOff>63500</xdr:colOff>
      <xdr:row>96</xdr:row>
      <xdr:rowOff>104006</xdr:rowOff>
    </xdr:to>
    <xdr:cxnSp macro="">
      <xdr:nvCxnSpPr>
        <xdr:cNvPr id="237" name="直線コネクタ 236"/>
        <xdr:cNvCxnSpPr/>
      </xdr:nvCxnSpPr>
      <xdr:spPr>
        <a:xfrm flipV="1">
          <a:off x="3797300" y="16452138"/>
          <a:ext cx="838200" cy="1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63021</xdr:rowOff>
    </xdr:from>
    <xdr:to>
      <xdr:col>19</xdr:col>
      <xdr:colOff>177800</xdr:colOff>
      <xdr:row>96</xdr:row>
      <xdr:rowOff>104006</xdr:rowOff>
    </xdr:to>
    <xdr:cxnSp macro="">
      <xdr:nvCxnSpPr>
        <xdr:cNvPr id="240" name="直線コネクタ 239"/>
        <xdr:cNvCxnSpPr/>
      </xdr:nvCxnSpPr>
      <xdr:spPr>
        <a:xfrm>
          <a:off x="2908300" y="1652222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153188</xdr:rowOff>
    </xdr:from>
    <xdr:to>
      <xdr:col>15</xdr:col>
      <xdr:colOff>50800</xdr:colOff>
      <xdr:row>96</xdr:row>
      <xdr:rowOff>63021</xdr:rowOff>
    </xdr:to>
    <xdr:cxnSp macro="">
      <xdr:nvCxnSpPr>
        <xdr:cNvPr id="243" name="直線コネクタ 242"/>
        <xdr:cNvCxnSpPr/>
      </xdr:nvCxnSpPr>
      <xdr:spPr>
        <a:xfrm>
          <a:off x="2019300" y="16440938"/>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153188</xdr:rowOff>
    </xdr:from>
    <xdr:to>
      <xdr:col>10</xdr:col>
      <xdr:colOff>114300</xdr:colOff>
      <xdr:row>96</xdr:row>
      <xdr:rowOff>1115</xdr:rowOff>
    </xdr:to>
    <xdr:cxnSp macro="">
      <xdr:nvCxnSpPr>
        <xdr:cNvPr id="246" name="直線コネクタ 245"/>
        <xdr:cNvCxnSpPr/>
      </xdr:nvCxnSpPr>
      <xdr:spPr>
        <a:xfrm flipV="1">
          <a:off x="1130300" y="16440938"/>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50" name="テキスト ボックス 249"/>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113588</xdr:rowOff>
    </xdr:from>
    <xdr:to>
      <xdr:col>24</xdr:col>
      <xdr:colOff>114300</xdr:colOff>
      <xdr:row>96</xdr:row>
      <xdr:rowOff>43738</xdr:rowOff>
    </xdr:to>
    <xdr:sp macro="" textlink="">
      <xdr:nvSpPr>
        <xdr:cNvPr id="256" name="楕円 255"/>
        <xdr:cNvSpPr/>
      </xdr:nvSpPr>
      <xdr:spPr>
        <a:xfrm>
          <a:off x="45847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136465</xdr:rowOff>
    </xdr:from>
    <xdr:ext cx="534377" cy="259045"/>
    <xdr:sp macro="" textlink="">
      <xdr:nvSpPr>
        <xdr:cNvPr id="257" name="衛生費該当値テキスト"/>
        <xdr:cNvSpPr txBox="1"/>
      </xdr:nvSpPr>
      <xdr:spPr>
        <a:xfrm>
          <a:off x="4686300" y="1625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53206</xdr:rowOff>
    </xdr:from>
    <xdr:to>
      <xdr:col>20</xdr:col>
      <xdr:colOff>38100</xdr:colOff>
      <xdr:row>96</xdr:row>
      <xdr:rowOff>154806</xdr:rowOff>
    </xdr:to>
    <xdr:sp macro="" textlink="">
      <xdr:nvSpPr>
        <xdr:cNvPr id="258" name="楕円 257"/>
        <xdr:cNvSpPr/>
      </xdr:nvSpPr>
      <xdr:spPr>
        <a:xfrm>
          <a:off x="3746500" y="16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171333</xdr:rowOff>
    </xdr:from>
    <xdr:ext cx="534377" cy="259045"/>
    <xdr:sp macro="" textlink="">
      <xdr:nvSpPr>
        <xdr:cNvPr id="259" name="テキスト ボックス 258"/>
        <xdr:cNvSpPr txBox="1"/>
      </xdr:nvSpPr>
      <xdr:spPr>
        <a:xfrm>
          <a:off x="3530111" y="162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12221</xdr:rowOff>
    </xdr:from>
    <xdr:to>
      <xdr:col>15</xdr:col>
      <xdr:colOff>101600</xdr:colOff>
      <xdr:row>96</xdr:row>
      <xdr:rowOff>113821</xdr:rowOff>
    </xdr:to>
    <xdr:sp macro="" textlink="">
      <xdr:nvSpPr>
        <xdr:cNvPr id="260" name="楕円 259"/>
        <xdr:cNvSpPr/>
      </xdr:nvSpPr>
      <xdr:spPr>
        <a:xfrm>
          <a:off x="2857500" y="1647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130348</xdr:rowOff>
    </xdr:from>
    <xdr:ext cx="534377" cy="259045"/>
    <xdr:sp macro="" textlink="">
      <xdr:nvSpPr>
        <xdr:cNvPr id="261" name="テキスト ボックス 260"/>
        <xdr:cNvSpPr txBox="1"/>
      </xdr:nvSpPr>
      <xdr:spPr>
        <a:xfrm>
          <a:off x="2641111" y="1624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102388</xdr:rowOff>
    </xdr:from>
    <xdr:to>
      <xdr:col>10</xdr:col>
      <xdr:colOff>165100</xdr:colOff>
      <xdr:row>96</xdr:row>
      <xdr:rowOff>32538</xdr:rowOff>
    </xdr:to>
    <xdr:sp macro="" textlink="">
      <xdr:nvSpPr>
        <xdr:cNvPr id="262" name="楕円 261"/>
        <xdr:cNvSpPr/>
      </xdr:nvSpPr>
      <xdr:spPr>
        <a:xfrm>
          <a:off x="1968500" y="163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49065</xdr:rowOff>
    </xdr:from>
    <xdr:ext cx="534377" cy="259045"/>
    <xdr:sp macro="" textlink="">
      <xdr:nvSpPr>
        <xdr:cNvPr id="263" name="テキスト ボックス 262"/>
        <xdr:cNvSpPr txBox="1"/>
      </xdr:nvSpPr>
      <xdr:spPr>
        <a:xfrm>
          <a:off x="1752111" y="161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121765</xdr:rowOff>
    </xdr:from>
    <xdr:to>
      <xdr:col>6</xdr:col>
      <xdr:colOff>38100</xdr:colOff>
      <xdr:row>96</xdr:row>
      <xdr:rowOff>51915</xdr:rowOff>
    </xdr:to>
    <xdr:sp macro="" textlink="">
      <xdr:nvSpPr>
        <xdr:cNvPr id="264" name="楕円 263"/>
        <xdr:cNvSpPr/>
      </xdr:nvSpPr>
      <xdr:spPr>
        <a:xfrm>
          <a:off x="1079500" y="164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68442</xdr:rowOff>
    </xdr:from>
    <xdr:ext cx="534377" cy="259045"/>
    <xdr:sp macro="" textlink="">
      <xdr:nvSpPr>
        <xdr:cNvPr id="265" name="テキスト ボックス 264"/>
        <xdr:cNvSpPr txBox="1"/>
      </xdr:nvSpPr>
      <xdr:spPr>
        <a:xfrm>
          <a:off x="863111" y="161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155473</xdr:rowOff>
    </xdr:from>
    <xdr:to>
      <xdr:col>45</xdr:col>
      <xdr:colOff>177800</xdr:colOff>
      <xdr:row>38</xdr:row>
      <xdr:rowOff>139700</xdr:rowOff>
    </xdr:to>
    <xdr:cxnSp macro="">
      <xdr:nvCxnSpPr>
        <xdr:cNvPr id="298" name="直線コネクタ 297"/>
        <xdr:cNvCxnSpPr/>
      </xdr:nvCxnSpPr>
      <xdr:spPr>
        <a:xfrm>
          <a:off x="7861300" y="6499123"/>
          <a:ext cx="889000" cy="15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39116</xdr:rowOff>
    </xdr:from>
    <xdr:to>
      <xdr:col>41</xdr:col>
      <xdr:colOff>50800</xdr:colOff>
      <xdr:row>37</xdr:row>
      <xdr:rowOff>155473</xdr:rowOff>
    </xdr:to>
    <xdr:cxnSp macro="">
      <xdr:nvCxnSpPr>
        <xdr:cNvPr id="301" name="直線コネクタ 300"/>
        <xdr:cNvCxnSpPr/>
      </xdr:nvCxnSpPr>
      <xdr:spPr>
        <a:xfrm>
          <a:off x="6972300" y="5868416"/>
          <a:ext cx="889000" cy="6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143451</xdr:rowOff>
    </xdr:from>
    <xdr:ext cx="469744" cy="259045"/>
    <xdr:sp macro="" textlink="">
      <xdr:nvSpPr>
        <xdr:cNvPr id="305" name="テキスト ボックス 304"/>
        <xdr:cNvSpPr txBox="1"/>
      </xdr:nvSpPr>
      <xdr:spPr>
        <a:xfrm>
          <a:off x="6737428" y="631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104673</xdr:rowOff>
    </xdr:from>
    <xdr:to>
      <xdr:col>41</xdr:col>
      <xdr:colOff>101600</xdr:colOff>
      <xdr:row>38</xdr:row>
      <xdr:rowOff>34823</xdr:rowOff>
    </xdr:to>
    <xdr:sp macro="" textlink="">
      <xdr:nvSpPr>
        <xdr:cNvPr id="317" name="楕円 316"/>
        <xdr:cNvSpPr/>
      </xdr:nvSpPr>
      <xdr:spPr>
        <a:xfrm>
          <a:off x="7810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18" name="テキスト ボックス 317"/>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159766</xdr:rowOff>
    </xdr:from>
    <xdr:to>
      <xdr:col>36</xdr:col>
      <xdr:colOff>165100</xdr:colOff>
      <xdr:row>34</xdr:row>
      <xdr:rowOff>89916</xdr:rowOff>
    </xdr:to>
    <xdr:sp macro="" textlink="">
      <xdr:nvSpPr>
        <xdr:cNvPr id="319" name="楕円 318"/>
        <xdr:cNvSpPr/>
      </xdr:nvSpPr>
      <xdr:spPr>
        <a:xfrm>
          <a:off x="6921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106443</xdr:rowOff>
    </xdr:from>
    <xdr:ext cx="469744" cy="259045"/>
    <xdr:sp macro="" textlink="">
      <xdr:nvSpPr>
        <xdr:cNvPr id="320" name="テキスト ボックス 319"/>
        <xdr:cNvSpPr txBox="1"/>
      </xdr:nvSpPr>
      <xdr:spPr>
        <a:xfrm>
          <a:off x="6737428" y="559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55141</xdr:rowOff>
    </xdr:from>
    <xdr:to>
      <xdr:col>55</xdr:col>
      <xdr:colOff>0</xdr:colOff>
      <xdr:row>57</xdr:row>
      <xdr:rowOff>24577</xdr:rowOff>
    </xdr:to>
    <xdr:cxnSp macro="">
      <xdr:nvCxnSpPr>
        <xdr:cNvPr id="347" name="直線コネクタ 346"/>
        <xdr:cNvCxnSpPr/>
      </xdr:nvCxnSpPr>
      <xdr:spPr>
        <a:xfrm flipV="1">
          <a:off x="9639300" y="9141991"/>
          <a:ext cx="838200" cy="6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24577</xdr:rowOff>
    </xdr:from>
    <xdr:to>
      <xdr:col>50</xdr:col>
      <xdr:colOff>114300</xdr:colOff>
      <xdr:row>57</xdr:row>
      <xdr:rowOff>29309</xdr:rowOff>
    </xdr:to>
    <xdr:cxnSp macro="">
      <xdr:nvCxnSpPr>
        <xdr:cNvPr id="350" name="直線コネクタ 349"/>
        <xdr:cNvCxnSpPr/>
      </xdr:nvCxnSpPr>
      <xdr:spPr>
        <a:xfrm flipV="1">
          <a:off x="8750300" y="9797227"/>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123561</xdr:rowOff>
    </xdr:from>
    <xdr:to>
      <xdr:col>45</xdr:col>
      <xdr:colOff>177800</xdr:colOff>
      <xdr:row>57</xdr:row>
      <xdr:rowOff>29309</xdr:rowOff>
    </xdr:to>
    <xdr:cxnSp macro="">
      <xdr:nvCxnSpPr>
        <xdr:cNvPr id="353" name="直線コネクタ 352"/>
        <xdr:cNvCxnSpPr/>
      </xdr:nvCxnSpPr>
      <xdr:spPr>
        <a:xfrm>
          <a:off x="7861300" y="9210411"/>
          <a:ext cx="889000" cy="5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123561</xdr:rowOff>
    </xdr:from>
    <xdr:to>
      <xdr:col>41</xdr:col>
      <xdr:colOff>50800</xdr:colOff>
      <xdr:row>56</xdr:row>
      <xdr:rowOff>115605</xdr:rowOff>
    </xdr:to>
    <xdr:cxnSp macro="">
      <xdr:nvCxnSpPr>
        <xdr:cNvPr id="356" name="直線コネクタ 355"/>
        <xdr:cNvCxnSpPr/>
      </xdr:nvCxnSpPr>
      <xdr:spPr>
        <a:xfrm flipV="1">
          <a:off x="6972300" y="9210411"/>
          <a:ext cx="889000" cy="50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4341</xdr:rowOff>
    </xdr:from>
    <xdr:to>
      <xdr:col>55</xdr:col>
      <xdr:colOff>50800</xdr:colOff>
      <xdr:row>53</xdr:row>
      <xdr:rowOff>105941</xdr:rowOff>
    </xdr:to>
    <xdr:sp macro="" textlink="">
      <xdr:nvSpPr>
        <xdr:cNvPr id="366" name="楕円 365"/>
        <xdr:cNvSpPr/>
      </xdr:nvSpPr>
      <xdr:spPr>
        <a:xfrm>
          <a:off x="10426700" y="90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27218</xdr:rowOff>
    </xdr:from>
    <xdr:ext cx="534377" cy="259045"/>
    <xdr:sp macro="" textlink="">
      <xdr:nvSpPr>
        <xdr:cNvPr id="367" name="農林水産業費該当値テキスト"/>
        <xdr:cNvSpPr txBox="1"/>
      </xdr:nvSpPr>
      <xdr:spPr>
        <a:xfrm>
          <a:off x="10528300" y="89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145227</xdr:rowOff>
    </xdr:from>
    <xdr:to>
      <xdr:col>50</xdr:col>
      <xdr:colOff>165100</xdr:colOff>
      <xdr:row>57</xdr:row>
      <xdr:rowOff>75377</xdr:rowOff>
    </xdr:to>
    <xdr:sp macro="" textlink="">
      <xdr:nvSpPr>
        <xdr:cNvPr id="368" name="楕円 367"/>
        <xdr:cNvSpPr/>
      </xdr:nvSpPr>
      <xdr:spPr>
        <a:xfrm>
          <a:off x="9588500" y="9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66504</xdr:rowOff>
    </xdr:from>
    <xdr:ext cx="534377" cy="259045"/>
    <xdr:sp macro="" textlink="">
      <xdr:nvSpPr>
        <xdr:cNvPr id="369" name="テキスト ボックス 368"/>
        <xdr:cNvSpPr txBox="1"/>
      </xdr:nvSpPr>
      <xdr:spPr>
        <a:xfrm>
          <a:off x="9372111" y="98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149959</xdr:rowOff>
    </xdr:from>
    <xdr:to>
      <xdr:col>46</xdr:col>
      <xdr:colOff>38100</xdr:colOff>
      <xdr:row>57</xdr:row>
      <xdr:rowOff>80109</xdr:rowOff>
    </xdr:to>
    <xdr:sp macro="" textlink="">
      <xdr:nvSpPr>
        <xdr:cNvPr id="370" name="楕円 369"/>
        <xdr:cNvSpPr/>
      </xdr:nvSpPr>
      <xdr:spPr>
        <a:xfrm>
          <a:off x="8699500" y="97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71236</xdr:rowOff>
    </xdr:from>
    <xdr:ext cx="534377" cy="259045"/>
    <xdr:sp macro="" textlink="">
      <xdr:nvSpPr>
        <xdr:cNvPr id="371" name="テキスト ボックス 370"/>
        <xdr:cNvSpPr txBox="1"/>
      </xdr:nvSpPr>
      <xdr:spPr>
        <a:xfrm>
          <a:off x="8483111" y="98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72761</xdr:rowOff>
    </xdr:from>
    <xdr:to>
      <xdr:col>41</xdr:col>
      <xdr:colOff>101600</xdr:colOff>
      <xdr:row>54</xdr:row>
      <xdr:rowOff>2911</xdr:rowOff>
    </xdr:to>
    <xdr:sp macro="" textlink="">
      <xdr:nvSpPr>
        <xdr:cNvPr id="372" name="楕円 371"/>
        <xdr:cNvSpPr/>
      </xdr:nvSpPr>
      <xdr:spPr>
        <a:xfrm>
          <a:off x="7810500" y="91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19438</xdr:rowOff>
    </xdr:from>
    <xdr:ext cx="534377" cy="259045"/>
    <xdr:sp macro="" textlink="">
      <xdr:nvSpPr>
        <xdr:cNvPr id="373" name="テキスト ボックス 372"/>
        <xdr:cNvSpPr txBox="1"/>
      </xdr:nvSpPr>
      <xdr:spPr>
        <a:xfrm>
          <a:off x="7594111" y="89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64805</xdr:rowOff>
    </xdr:from>
    <xdr:to>
      <xdr:col>36</xdr:col>
      <xdr:colOff>165100</xdr:colOff>
      <xdr:row>56</xdr:row>
      <xdr:rowOff>166405</xdr:rowOff>
    </xdr:to>
    <xdr:sp macro="" textlink="">
      <xdr:nvSpPr>
        <xdr:cNvPr id="374" name="楕円 373"/>
        <xdr:cNvSpPr/>
      </xdr:nvSpPr>
      <xdr:spPr>
        <a:xfrm>
          <a:off x="6921500" y="96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157532</xdr:rowOff>
    </xdr:from>
    <xdr:ext cx="534377" cy="259045"/>
    <xdr:sp macro="" textlink="">
      <xdr:nvSpPr>
        <xdr:cNvPr id="375" name="テキスト ボックス 374"/>
        <xdr:cNvSpPr txBox="1"/>
      </xdr:nvSpPr>
      <xdr:spPr>
        <a:xfrm>
          <a:off x="6705111" y="975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110897</xdr:rowOff>
    </xdr:from>
    <xdr:to>
      <xdr:col>55</xdr:col>
      <xdr:colOff>0</xdr:colOff>
      <xdr:row>77</xdr:row>
      <xdr:rowOff>124110</xdr:rowOff>
    </xdr:to>
    <xdr:cxnSp macro="">
      <xdr:nvCxnSpPr>
        <xdr:cNvPr id="402" name="直線コネクタ 401"/>
        <xdr:cNvCxnSpPr/>
      </xdr:nvCxnSpPr>
      <xdr:spPr>
        <a:xfrm flipV="1">
          <a:off x="9639300" y="13312547"/>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124110</xdr:rowOff>
    </xdr:from>
    <xdr:to>
      <xdr:col>50</xdr:col>
      <xdr:colOff>114300</xdr:colOff>
      <xdr:row>77</xdr:row>
      <xdr:rowOff>134877</xdr:rowOff>
    </xdr:to>
    <xdr:cxnSp macro="">
      <xdr:nvCxnSpPr>
        <xdr:cNvPr id="405" name="直線コネクタ 404"/>
        <xdr:cNvCxnSpPr/>
      </xdr:nvCxnSpPr>
      <xdr:spPr>
        <a:xfrm flipV="1">
          <a:off x="8750300" y="13325760"/>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110165</xdr:rowOff>
    </xdr:from>
    <xdr:to>
      <xdr:col>45</xdr:col>
      <xdr:colOff>177800</xdr:colOff>
      <xdr:row>77</xdr:row>
      <xdr:rowOff>134877</xdr:rowOff>
    </xdr:to>
    <xdr:cxnSp macro="">
      <xdr:nvCxnSpPr>
        <xdr:cNvPr id="408" name="直線コネクタ 407"/>
        <xdr:cNvCxnSpPr/>
      </xdr:nvCxnSpPr>
      <xdr:spPr>
        <a:xfrm>
          <a:off x="7861300" y="13311815"/>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110165</xdr:rowOff>
    </xdr:from>
    <xdr:to>
      <xdr:col>41</xdr:col>
      <xdr:colOff>50800</xdr:colOff>
      <xdr:row>77</xdr:row>
      <xdr:rowOff>148020</xdr:rowOff>
    </xdr:to>
    <xdr:cxnSp macro="">
      <xdr:nvCxnSpPr>
        <xdr:cNvPr id="411" name="直線コネクタ 410"/>
        <xdr:cNvCxnSpPr/>
      </xdr:nvCxnSpPr>
      <xdr:spPr>
        <a:xfrm flipV="1">
          <a:off x="6972300" y="13311815"/>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60097</xdr:rowOff>
    </xdr:from>
    <xdr:to>
      <xdr:col>55</xdr:col>
      <xdr:colOff>50800</xdr:colOff>
      <xdr:row>77</xdr:row>
      <xdr:rowOff>161697</xdr:rowOff>
    </xdr:to>
    <xdr:sp macro="" textlink="">
      <xdr:nvSpPr>
        <xdr:cNvPr id="421" name="楕円 420"/>
        <xdr:cNvSpPr/>
      </xdr:nvSpPr>
      <xdr:spPr>
        <a:xfrm>
          <a:off x="104267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38524</xdr:rowOff>
    </xdr:from>
    <xdr:ext cx="469744" cy="259045"/>
    <xdr:sp macro="" textlink="">
      <xdr:nvSpPr>
        <xdr:cNvPr id="422" name="商工費該当値テキスト"/>
        <xdr:cNvSpPr txBox="1"/>
      </xdr:nvSpPr>
      <xdr:spPr>
        <a:xfrm>
          <a:off x="10528300" y="1324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73310</xdr:rowOff>
    </xdr:from>
    <xdr:to>
      <xdr:col>50</xdr:col>
      <xdr:colOff>165100</xdr:colOff>
      <xdr:row>78</xdr:row>
      <xdr:rowOff>3460</xdr:rowOff>
    </xdr:to>
    <xdr:sp macro="" textlink="">
      <xdr:nvSpPr>
        <xdr:cNvPr id="423" name="楕円 422"/>
        <xdr:cNvSpPr/>
      </xdr:nvSpPr>
      <xdr:spPr>
        <a:xfrm>
          <a:off x="9588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166037</xdr:rowOff>
    </xdr:from>
    <xdr:ext cx="469744" cy="259045"/>
    <xdr:sp macro="" textlink="">
      <xdr:nvSpPr>
        <xdr:cNvPr id="424" name="テキスト ボックス 423"/>
        <xdr:cNvSpPr txBox="1"/>
      </xdr:nvSpPr>
      <xdr:spPr>
        <a:xfrm>
          <a:off x="9404428" y="133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84077</xdr:rowOff>
    </xdr:from>
    <xdr:to>
      <xdr:col>46</xdr:col>
      <xdr:colOff>38100</xdr:colOff>
      <xdr:row>78</xdr:row>
      <xdr:rowOff>14227</xdr:rowOff>
    </xdr:to>
    <xdr:sp macro="" textlink="">
      <xdr:nvSpPr>
        <xdr:cNvPr id="425" name="楕円 424"/>
        <xdr:cNvSpPr/>
      </xdr:nvSpPr>
      <xdr:spPr>
        <a:xfrm>
          <a:off x="8699500" y="132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5354</xdr:rowOff>
    </xdr:from>
    <xdr:ext cx="469744" cy="259045"/>
    <xdr:sp macro="" textlink="">
      <xdr:nvSpPr>
        <xdr:cNvPr id="426" name="テキスト ボックス 425"/>
        <xdr:cNvSpPr txBox="1"/>
      </xdr:nvSpPr>
      <xdr:spPr>
        <a:xfrm>
          <a:off x="8515428" y="1337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59365</xdr:rowOff>
    </xdr:from>
    <xdr:to>
      <xdr:col>41</xdr:col>
      <xdr:colOff>101600</xdr:colOff>
      <xdr:row>77</xdr:row>
      <xdr:rowOff>160965</xdr:rowOff>
    </xdr:to>
    <xdr:sp macro="" textlink="">
      <xdr:nvSpPr>
        <xdr:cNvPr id="427" name="楕円 426"/>
        <xdr:cNvSpPr/>
      </xdr:nvSpPr>
      <xdr:spPr>
        <a:xfrm>
          <a:off x="7810500" y="132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152092</xdr:rowOff>
    </xdr:from>
    <xdr:ext cx="469744" cy="259045"/>
    <xdr:sp macro="" textlink="">
      <xdr:nvSpPr>
        <xdr:cNvPr id="428" name="テキスト ボックス 427"/>
        <xdr:cNvSpPr txBox="1"/>
      </xdr:nvSpPr>
      <xdr:spPr>
        <a:xfrm>
          <a:off x="7626428" y="133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97220</xdr:rowOff>
    </xdr:from>
    <xdr:to>
      <xdr:col>36</xdr:col>
      <xdr:colOff>165100</xdr:colOff>
      <xdr:row>78</xdr:row>
      <xdr:rowOff>27370</xdr:rowOff>
    </xdr:to>
    <xdr:sp macro="" textlink="">
      <xdr:nvSpPr>
        <xdr:cNvPr id="429" name="楕円 428"/>
        <xdr:cNvSpPr/>
      </xdr:nvSpPr>
      <xdr:spPr>
        <a:xfrm>
          <a:off x="6921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18497</xdr:rowOff>
    </xdr:from>
    <xdr:ext cx="469744" cy="259045"/>
    <xdr:sp macro="" textlink="">
      <xdr:nvSpPr>
        <xdr:cNvPr id="430" name="テキスト ボックス 429"/>
        <xdr:cNvSpPr txBox="1"/>
      </xdr:nvSpPr>
      <xdr:spPr>
        <a:xfrm>
          <a:off x="6737428" y="133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159041</xdr:rowOff>
    </xdr:from>
    <xdr:to>
      <xdr:col>55</xdr:col>
      <xdr:colOff>0</xdr:colOff>
      <xdr:row>98</xdr:row>
      <xdr:rowOff>10548</xdr:rowOff>
    </xdr:to>
    <xdr:cxnSp macro="">
      <xdr:nvCxnSpPr>
        <xdr:cNvPr id="457" name="直線コネクタ 456"/>
        <xdr:cNvCxnSpPr/>
      </xdr:nvCxnSpPr>
      <xdr:spPr>
        <a:xfrm>
          <a:off x="9639300" y="16789691"/>
          <a:ext cx="8382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159041</xdr:rowOff>
    </xdr:from>
    <xdr:to>
      <xdr:col>50</xdr:col>
      <xdr:colOff>114300</xdr:colOff>
      <xdr:row>98</xdr:row>
      <xdr:rowOff>23009</xdr:rowOff>
    </xdr:to>
    <xdr:cxnSp macro="">
      <xdr:nvCxnSpPr>
        <xdr:cNvPr id="460" name="直線コネクタ 459"/>
        <xdr:cNvCxnSpPr/>
      </xdr:nvCxnSpPr>
      <xdr:spPr>
        <a:xfrm flipV="1">
          <a:off x="8750300" y="16789691"/>
          <a:ext cx="889000" cy="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23009</xdr:rowOff>
    </xdr:from>
    <xdr:to>
      <xdr:col>45</xdr:col>
      <xdr:colOff>177800</xdr:colOff>
      <xdr:row>98</xdr:row>
      <xdr:rowOff>39470</xdr:rowOff>
    </xdr:to>
    <xdr:cxnSp macro="">
      <xdr:nvCxnSpPr>
        <xdr:cNvPr id="463" name="直線コネクタ 462"/>
        <xdr:cNvCxnSpPr/>
      </xdr:nvCxnSpPr>
      <xdr:spPr>
        <a:xfrm flipV="1">
          <a:off x="7861300" y="16825109"/>
          <a:ext cx="889000" cy="1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39470</xdr:rowOff>
    </xdr:from>
    <xdr:to>
      <xdr:col>41</xdr:col>
      <xdr:colOff>50800</xdr:colOff>
      <xdr:row>98</xdr:row>
      <xdr:rowOff>54423</xdr:rowOff>
    </xdr:to>
    <xdr:cxnSp macro="">
      <xdr:nvCxnSpPr>
        <xdr:cNvPr id="466" name="直線コネクタ 465"/>
        <xdr:cNvCxnSpPr/>
      </xdr:nvCxnSpPr>
      <xdr:spPr>
        <a:xfrm flipV="1">
          <a:off x="6972300" y="16841570"/>
          <a:ext cx="889000" cy="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131198</xdr:rowOff>
    </xdr:from>
    <xdr:to>
      <xdr:col>55</xdr:col>
      <xdr:colOff>50800</xdr:colOff>
      <xdr:row>98</xdr:row>
      <xdr:rowOff>61348</xdr:rowOff>
    </xdr:to>
    <xdr:sp macro="" textlink="">
      <xdr:nvSpPr>
        <xdr:cNvPr id="476" name="楕円 475"/>
        <xdr:cNvSpPr/>
      </xdr:nvSpPr>
      <xdr:spPr>
        <a:xfrm>
          <a:off x="10426700" y="167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90575</xdr:rowOff>
    </xdr:from>
    <xdr:ext cx="534377" cy="259045"/>
    <xdr:sp macro="" textlink="">
      <xdr:nvSpPr>
        <xdr:cNvPr id="477" name="土木費該当値テキスト"/>
        <xdr:cNvSpPr txBox="1"/>
      </xdr:nvSpPr>
      <xdr:spPr>
        <a:xfrm>
          <a:off x="10528300" y="165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108241</xdr:rowOff>
    </xdr:from>
    <xdr:to>
      <xdr:col>50</xdr:col>
      <xdr:colOff>165100</xdr:colOff>
      <xdr:row>98</xdr:row>
      <xdr:rowOff>38391</xdr:rowOff>
    </xdr:to>
    <xdr:sp macro="" textlink="">
      <xdr:nvSpPr>
        <xdr:cNvPr id="478" name="楕円 477"/>
        <xdr:cNvSpPr/>
      </xdr:nvSpPr>
      <xdr:spPr>
        <a:xfrm>
          <a:off x="9588500" y="1673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54918</xdr:rowOff>
    </xdr:from>
    <xdr:ext cx="534377" cy="259045"/>
    <xdr:sp macro="" textlink="">
      <xdr:nvSpPr>
        <xdr:cNvPr id="479" name="テキスト ボックス 478"/>
        <xdr:cNvSpPr txBox="1"/>
      </xdr:nvSpPr>
      <xdr:spPr>
        <a:xfrm>
          <a:off x="9372111" y="1651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143659</xdr:rowOff>
    </xdr:from>
    <xdr:to>
      <xdr:col>46</xdr:col>
      <xdr:colOff>38100</xdr:colOff>
      <xdr:row>98</xdr:row>
      <xdr:rowOff>73809</xdr:rowOff>
    </xdr:to>
    <xdr:sp macro="" textlink="">
      <xdr:nvSpPr>
        <xdr:cNvPr id="480" name="楕円 479"/>
        <xdr:cNvSpPr/>
      </xdr:nvSpPr>
      <xdr:spPr>
        <a:xfrm>
          <a:off x="8699500" y="167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64936</xdr:rowOff>
    </xdr:from>
    <xdr:ext cx="534377" cy="259045"/>
    <xdr:sp macro="" textlink="">
      <xdr:nvSpPr>
        <xdr:cNvPr id="481" name="テキスト ボックス 480"/>
        <xdr:cNvSpPr txBox="1"/>
      </xdr:nvSpPr>
      <xdr:spPr>
        <a:xfrm>
          <a:off x="8483111" y="168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160120</xdr:rowOff>
    </xdr:from>
    <xdr:to>
      <xdr:col>41</xdr:col>
      <xdr:colOff>101600</xdr:colOff>
      <xdr:row>98</xdr:row>
      <xdr:rowOff>90270</xdr:rowOff>
    </xdr:to>
    <xdr:sp macro="" textlink="">
      <xdr:nvSpPr>
        <xdr:cNvPr id="482" name="楕円 481"/>
        <xdr:cNvSpPr/>
      </xdr:nvSpPr>
      <xdr:spPr>
        <a:xfrm>
          <a:off x="7810500" y="167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81397</xdr:rowOff>
    </xdr:from>
    <xdr:ext cx="534377" cy="259045"/>
    <xdr:sp macro="" textlink="">
      <xdr:nvSpPr>
        <xdr:cNvPr id="483" name="テキスト ボックス 482"/>
        <xdr:cNvSpPr txBox="1"/>
      </xdr:nvSpPr>
      <xdr:spPr>
        <a:xfrm>
          <a:off x="7594111" y="1688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3623</xdr:rowOff>
    </xdr:from>
    <xdr:to>
      <xdr:col>36</xdr:col>
      <xdr:colOff>165100</xdr:colOff>
      <xdr:row>98</xdr:row>
      <xdr:rowOff>105223</xdr:rowOff>
    </xdr:to>
    <xdr:sp macro="" textlink="">
      <xdr:nvSpPr>
        <xdr:cNvPr id="484" name="楕円 483"/>
        <xdr:cNvSpPr/>
      </xdr:nvSpPr>
      <xdr:spPr>
        <a:xfrm>
          <a:off x="6921500" y="168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96350</xdr:rowOff>
    </xdr:from>
    <xdr:ext cx="534377" cy="259045"/>
    <xdr:sp macro="" textlink="">
      <xdr:nvSpPr>
        <xdr:cNvPr id="485" name="テキスト ボックス 484"/>
        <xdr:cNvSpPr txBox="1"/>
      </xdr:nvSpPr>
      <xdr:spPr>
        <a:xfrm>
          <a:off x="6705111" y="168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158354</xdr:rowOff>
    </xdr:from>
    <xdr:to>
      <xdr:col>85</xdr:col>
      <xdr:colOff>127000</xdr:colOff>
      <xdr:row>36</xdr:row>
      <xdr:rowOff>79121</xdr:rowOff>
    </xdr:to>
    <xdr:cxnSp macro="">
      <xdr:nvCxnSpPr>
        <xdr:cNvPr id="513" name="直線コネクタ 512"/>
        <xdr:cNvCxnSpPr/>
      </xdr:nvCxnSpPr>
      <xdr:spPr>
        <a:xfrm>
          <a:off x="15481300" y="6159104"/>
          <a:ext cx="8382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158354</xdr:rowOff>
    </xdr:from>
    <xdr:to>
      <xdr:col>81</xdr:col>
      <xdr:colOff>50800</xdr:colOff>
      <xdr:row>36</xdr:row>
      <xdr:rowOff>25629</xdr:rowOff>
    </xdr:to>
    <xdr:cxnSp macro="">
      <xdr:nvCxnSpPr>
        <xdr:cNvPr id="516" name="直線コネクタ 515"/>
        <xdr:cNvCxnSpPr/>
      </xdr:nvCxnSpPr>
      <xdr:spPr>
        <a:xfrm flipV="1">
          <a:off x="14592300" y="6159104"/>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150307</xdr:rowOff>
    </xdr:from>
    <xdr:to>
      <xdr:col>76</xdr:col>
      <xdr:colOff>114300</xdr:colOff>
      <xdr:row>36</xdr:row>
      <xdr:rowOff>25629</xdr:rowOff>
    </xdr:to>
    <xdr:cxnSp macro="">
      <xdr:nvCxnSpPr>
        <xdr:cNvPr id="519" name="直線コネクタ 518"/>
        <xdr:cNvCxnSpPr/>
      </xdr:nvCxnSpPr>
      <xdr:spPr>
        <a:xfrm>
          <a:off x="13703300" y="5293807"/>
          <a:ext cx="889000" cy="90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85935</xdr:rowOff>
    </xdr:from>
    <xdr:ext cx="534377" cy="259045"/>
    <xdr:sp macro="" textlink="">
      <xdr:nvSpPr>
        <xdr:cNvPr id="521" name="テキスト ボックス 520"/>
        <xdr:cNvSpPr txBox="1"/>
      </xdr:nvSpPr>
      <xdr:spPr>
        <a:xfrm>
          <a:off x="14325111"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150307</xdr:rowOff>
    </xdr:from>
    <xdr:to>
      <xdr:col>71</xdr:col>
      <xdr:colOff>177800</xdr:colOff>
      <xdr:row>32</xdr:row>
      <xdr:rowOff>59736</xdr:rowOff>
    </xdr:to>
    <xdr:cxnSp macro="">
      <xdr:nvCxnSpPr>
        <xdr:cNvPr id="522" name="直線コネクタ 521"/>
        <xdr:cNvCxnSpPr/>
      </xdr:nvCxnSpPr>
      <xdr:spPr>
        <a:xfrm flipV="1">
          <a:off x="12814300" y="5293807"/>
          <a:ext cx="889000" cy="25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17310</xdr:rowOff>
    </xdr:from>
    <xdr:ext cx="534377" cy="259045"/>
    <xdr:sp macro="" textlink="">
      <xdr:nvSpPr>
        <xdr:cNvPr id="526" name="テキスト ボックス 525"/>
        <xdr:cNvSpPr txBox="1"/>
      </xdr:nvSpPr>
      <xdr:spPr>
        <a:xfrm>
          <a:off x="12547111" y="60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28321</xdr:rowOff>
    </xdr:from>
    <xdr:to>
      <xdr:col>85</xdr:col>
      <xdr:colOff>177800</xdr:colOff>
      <xdr:row>36</xdr:row>
      <xdr:rowOff>129921</xdr:rowOff>
    </xdr:to>
    <xdr:sp macro="" textlink="">
      <xdr:nvSpPr>
        <xdr:cNvPr id="532" name="楕円 531"/>
        <xdr:cNvSpPr/>
      </xdr:nvSpPr>
      <xdr:spPr>
        <a:xfrm>
          <a:off x="162687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6748</xdr:rowOff>
    </xdr:from>
    <xdr:ext cx="534377" cy="259045"/>
    <xdr:sp macro="" textlink="">
      <xdr:nvSpPr>
        <xdr:cNvPr id="533" name="消防費該当値テキスト"/>
        <xdr:cNvSpPr txBox="1"/>
      </xdr:nvSpPr>
      <xdr:spPr>
        <a:xfrm>
          <a:off x="16370300" y="61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107554</xdr:rowOff>
    </xdr:from>
    <xdr:to>
      <xdr:col>81</xdr:col>
      <xdr:colOff>101600</xdr:colOff>
      <xdr:row>36</xdr:row>
      <xdr:rowOff>37704</xdr:rowOff>
    </xdr:to>
    <xdr:sp macro="" textlink="">
      <xdr:nvSpPr>
        <xdr:cNvPr id="534" name="楕円 533"/>
        <xdr:cNvSpPr/>
      </xdr:nvSpPr>
      <xdr:spPr>
        <a:xfrm>
          <a:off x="15430500" y="61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54231</xdr:rowOff>
    </xdr:from>
    <xdr:ext cx="534377" cy="259045"/>
    <xdr:sp macro="" textlink="">
      <xdr:nvSpPr>
        <xdr:cNvPr id="535" name="テキスト ボックス 534"/>
        <xdr:cNvSpPr txBox="1"/>
      </xdr:nvSpPr>
      <xdr:spPr>
        <a:xfrm>
          <a:off x="15214111" y="588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146279</xdr:rowOff>
    </xdr:from>
    <xdr:to>
      <xdr:col>76</xdr:col>
      <xdr:colOff>165100</xdr:colOff>
      <xdr:row>36</xdr:row>
      <xdr:rowOff>76429</xdr:rowOff>
    </xdr:to>
    <xdr:sp macro="" textlink="">
      <xdr:nvSpPr>
        <xdr:cNvPr id="536" name="楕円 535"/>
        <xdr:cNvSpPr/>
      </xdr:nvSpPr>
      <xdr:spPr>
        <a:xfrm>
          <a:off x="14541500" y="6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92956</xdr:rowOff>
    </xdr:from>
    <xdr:ext cx="534377" cy="259045"/>
    <xdr:sp macro="" textlink="">
      <xdr:nvSpPr>
        <xdr:cNvPr id="537" name="テキスト ボックス 536"/>
        <xdr:cNvSpPr txBox="1"/>
      </xdr:nvSpPr>
      <xdr:spPr>
        <a:xfrm>
          <a:off x="14325111" y="592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99507</xdr:rowOff>
    </xdr:from>
    <xdr:to>
      <xdr:col>72</xdr:col>
      <xdr:colOff>38100</xdr:colOff>
      <xdr:row>31</xdr:row>
      <xdr:rowOff>29657</xdr:rowOff>
    </xdr:to>
    <xdr:sp macro="" textlink="">
      <xdr:nvSpPr>
        <xdr:cNvPr id="538" name="楕円 537"/>
        <xdr:cNvSpPr/>
      </xdr:nvSpPr>
      <xdr:spPr>
        <a:xfrm>
          <a:off x="13652500" y="52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46184</xdr:rowOff>
    </xdr:from>
    <xdr:ext cx="534377" cy="259045"/>
    <xdr:sp macro="" textlink="">
      <xdr:nvSpPr>
        <xdr:cNvPr id="539" name="テキスト ボックス 538"/>
        <xdr:cNvSpPr txBox="1"/>
      </xdr:nvSpPr>
      <xdr:spPr>
        <a:xfrm>
          <a:off x="13436111" y="50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8936</xdr:rowOff>
    </xdr:from>
    <xdr:to>
      <xdr:col>67</xdr:col>
      <xdr:colOff>101600</xdr:colOff>
      <xdr:row>32</xdr:row>
      <xdr:rowOff>110536</xdr:rowOff>
    </xdr:to>
    <xdr:sp macro="" textlink="">
      <xdr:nvSpPr>
        <xdr:cNvPr id="540" name="楕円 539"/>
        <xdr:cNvSpPr/>
      </xdr:nvSpPr>
      <xdr:spPr>
        <a:xfrm>
          <a:off x="12763500" y="54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127063</xdr:rowOff>
    </xdr:from>
    <xdr:ext cx="534377" cy="259045"/>
    <xdr:sp macro="" textlink="">
      <xdr:nvSpPr>
        <xdr:cNvPr id="541" name="テキスト ボックス 540"/>
        <xdr:cNvSpPr txBox="1"/>
      </xdr:nvSpPr>
      <xdr:spPr>
        <a:xfrm>
          <a:off x="12547111" y="527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141366</xdr:rowOff>
    </xdr:from>
    <xdr:to>
      <xdr:col>85</xdr:col>
      <xdr:colOff>127000</xdr:colOff>
      <xdr:row>57</xdr:row>
      <xdr:rowOff>64148</xdr:rowOff>
    </xdr:to>
    <xdr:cxnSp macro="">
      <xdr:nvCxnSpPr>
        <xdr:cNvPr id="573" name="直線コネクタ 572"/>
        <xdr:cNvCxnSpPr/>
      </xdr:nvCxnSpPr>
      <xdr:spPr>
        <a:xfrm>
          <a:off x="15481300" y="9742566"/>
          <a:ext cx="838200" cy="9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141366</xdr:rowOff>
    </xdr:from>
    <xdr:to>
      <xdr:col>81</xdr:col>
      <xdr:colOff>50800</xdr:colOff>
      <xdr:row>56</xdr:row>
      <xdr:rowOff>151718</xdr:rowOff>
    </xdr:to>
    <xdr:cxnSp macro="">
      <xdr:nvCxnSpPr>
        <xdr:cNvPr id="576" name="直線コネクタ 575"/>
        <xdr:cNvCxnSpPr/>
      </xdr:nvCxnSpPr>
      <xdr:spPr>
        <a:xfrm flipV="1">
          <a:off x="14592300" y="9742566"/>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17775</xdr:rowOff>
    </xdr:from>
    <xdr:to>
      <xdr:col>76</xdr:col>
      <xdr:colOff>114300</xdr:colOff>
      <xdr:row>56</xdr:row>
      <xdr:rowOff>151718</xdr:rowOff>
    </xdr:to>
    <xdr:cxnSp macro="">
      <xdr:nvCxnSpPr>
        <xdr:cNvPr id="579" name="直線コネクタ 578"/>
        <xdr:cNvCxnSpPr/>
      </xdr:nvCxnSpPr>
      <xdr:spPr>
        <a:xfrm>
          <a:off x="13703300" y="8933175"/>
          <a:ext cx="889000" cy="8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17775</xdr:rowOff>
    </xdr:from>
    <xdr:to>
      <xdr:col>71</xdr:col>
      <xdr:colOff>177800</xdr:colOff>
      <xdr:row>56</xdr:row>
      <xdr:rowOff>97572</xdr:rowOff>
    </xdr:to>
    <xdr:cxnSp macro="">
      <xdr:nvCxnSpPr>
        <xdr:cNvPr id="582" name="直線コネクタ 581"/>
        <xdr:cNvCxnSpPr/>
      </xdr:nvCxnSpPr>
      <xdr:spPr>
        <a:xfrm flipV="1">
          <a:off x="12814300" y="8933175"/>
          <a:ext cx="889000" cy="7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13348</xdr:rowOff>
    </xdr:from>
    <xdr:to>
      <xdr:col>85</xdr:col>
      <xdr:colOff>177800</xdr:colOff>
      <xdr:row>57</xdr:row>
      <xdr:rowOff>114948</xdr:rowOff>
    </xdr:to>
    <xdr:sp macro="" textlink="">
      <xdr:nvSpPr>
        <xdr:cNvPr id="592" name="楕円 591"/>
        <xdr:cNvSpPr/>
      </xdr:nvSpPr>
      <xdr:spPr>
        <a:xfrm>
          <a:off x="16268700" y="97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163225</xdr:rowOff>
    </xdr:from>
    <xdr:ext cx="534377" cy="259045"/>
    <xdr:sp macro="" textlink="">
      <xdr:nvSpPr>
        <xdr:cNvPr id="593" name="教育費該当値テキスト"/>
        <xdr:cNvSpPr txBox="1"/>
      </xdr:nvSpPr>
      <xdr:spPr>
        <a:xfrm>
          <a:off x="16370300" y="97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90566</xdr:rowOff>
    </xdr:from>
    <xdr:to>
      <xdr:col>81</xdr:col>
      <xdr:colOff>101600</xdr:colOff>
      <xdr:row>57</xdr:row>
      <xdr:rowOff>20716</xdr:rowOff>
    </xdr:to>
    <xdr:sp macro="" textlink="">
      <xdr:nvSpPr>
        <xdr:cNvPr id="594" name="楕円 593"/>
        <xdr:cNvSpPr/>
      </xdr:nvSpPr>
      <xdr:spPr>
        <a:xfrm>
          <a:off x="15430500" y="96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11843</xdr:rowOff>
    </xdr:from>
    <xdr:ext cx="534377" cy="259045"/>
    <xdr:sp macro="" textlink="">
      <xdr:nvSpPr>
        <xdr:cNvPr id="595" name="テキスト ボックス 594"/>
        <xdr:cNvSpPr txBox="1"/>
      </xdr:nvSpPr>
      <xdr:spPr>
        <a:xfrm>
          <a:off x="15214111" y="97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100918</xdr:rowOff>
    </xdr:from>
    <xdr:to>
      <xdr:col>76</xdr:col>
      <xdr:colOff>165100</xdr:colOff>
      <xdr:row>57</xdr:row>
      <xdr:rowOff>31068</xdr:rowOff>
    </xdr:to>
    <xdr:sp macro="" textlink="">
      <xdr:nvSpPr>
        <xdr:cNvPr id="596" name="楕円 595"/>
        <xdr:cNvSpPr/>
      </xdr:nvSpPr>
      <xdr:spPr>
        <a:xfrm>
          <a:off x="14541500" y="97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22195</xdr:rowOff>
    </xdr:from>
    <xdr:ext cx="534377" cy="259045"/>
    <xdr:sp macro="" textlink="">
      <xdr:nvSpPr>
        <xdr:cNvPr id="597" name="テキスト ボックス 596"/>
        <xdr:cNvSpPr txBox="1"/>
      </xdr:nvSpPr>
      <xdr:spPr>
        <a:xfrm>
          <a:off x="14325111" y="97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138425</xdr:rowOff>
    </xdr:from>
    <xdr:to>
      <xdr:col>72</xdr:col>
      <xdr:colOff>38100</xdr:colOff>
      <xdr:row>52</xdr:row>
      <xdr:rowOff>68575</xdr:rowOff>
    </xdr:to>
    <xdr:sp macro="" textlink="">
      <xdr:nvSpPr>
        <xdr:cNvPr id="598" name="楕円 597"/>
        <xdr:cNvSpPr/>
      </xdr:nvSpPr>
      <xdr:spPr>
        <a:xfrm>
          <a:off x="13652500" y="888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85102</xdr:rowOff>
    </xdr:from>
    <xdr:ext cx="534377" cy="259045"/>
    <xdr:sp macro="" textlink="">
      <xdr:nvSpPr>
        <xdr:cNvPr id="599" name="テキスト ボックス 598"/>
        <xdr:cNvSpPr txBox="1"/>
      </xdr:nvSpPr>
      <xdr:spPr>
        <a:xfrm>
          <a:off x="13436111" y="86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46772</xdr:rowOff>
    </xdr:from>
    <xdr:to>
      <xdr:col>67</xdr:col>
      <xdr:colOff>101600</xdr:colOff>
      <xdr:row>56</xdr:row>
      <xdr:rowOff>148372</xdr:rowOff>
    </xdr:to>
    <xdr:sp macro="" textlink="">
      <xdr:nvSpPr>
        <xdr:cNvPr id="600" name="楕円 599"/>
        <xdr:cNvSpPr/>
      </xdr:nvSpPr>
      <xdr:spPr>
        <a:xfrm>
          <a:off x="12763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139499</xdr:rowOff>
    </xdr:from>
    <xdr:ext cx="534377" cy="259045"/>
    <xdr:sp macro="" textlink="">
      <xdr:nvSpPr>
        <xdr:cNvPr id="601" name="テキスト ボックス 600"/>
        <xdr:cNvSpPr txBox="1"/>
      </xdr:nvSpPr>
      <xdr:spPr>
        <a:xfrm>
          <a:off x="12547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39497</xdr:rowOff>
    </xdr:from>
    <xdr:to>
      <xdr:col>85</xdr:col>
      <xdr:colOff>127000</xdr:colOff>
      <xdr:row>79</xdr:row>
      <xdr:rowOff>43669</xdr:rowOff>
    </xdr:to>
    <xdr:cxnSp macro="">
      <xdr:nvCxnSpPr>
        <xdr:cNvPr id="630" name="直線コネクタ 629"/>
        <xdr:cNvCxnSpPr/>
      </xdr:nvCxnSpPr>
      <xdr:spPr>
        <a:xfrm>
          <a:off x="15481300" y="13584047"/>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39402</xdr:rowOff>
    </xdr:from>
    <xdr:to>
      <xdr:col>81</xdr:col>
      <xdr:colOff>50800</xdr:colOff>
      <xdr:row>79</xdr:row>
      <xdr:rowOff>39497</xdr:rowOff>
    </xdr:to>
    <xdr:cxnSp macro="">
      <xdr:nvCxnSpPr>
        <xdr:cNvPr id="633" name="直線コネクタ 632"/>
        <xdr:cNvCxnSpPr/>
      </xdr:nvCxnSpPr>
      <xdr:spPr>
        <a:xfrm>
          <a:off x="14592300" y="1358395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39402</xdr:rowOff>
    </xdr:from>
    <xdr:to>
      <xdr:col>76</xdr:col>
      <xdr:colOff>114300</xdr:colOff>
      <xdr:row>79</xdr:row>
      <xdr:rowOff>44411</xdr:rowOff>
    </xdr:to>
    <xdr:cxnSp macro="">
      <xdr:nvCxnSpPr>
        <xdr:cNvPr id="636" name="直線コネクタ 635"/>
        <xdr:cNvCxnSpPr/>
      </xdr:nvCxnSpPr>
      <xdr:spPr>
        <a:xfrm flipV="1">
          <a:off x="13703300" y="13583952"/>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35801</xdr:rowOff>
    </xdr:from>
    <xdr:to>
      <xdr:col>71</xdr:col>
      <xdr:colOff>177800</xdr:colOff>
      <xdr:row>79</xdr:row>
      <xdr:rowOff>44411</xdr:rowOff>
    </xdr:to>
    <xdr:cxnSp macro="">
      <xdr:nvCxnSpPr>
        <xdr:cNvPr id="639" name="直線コネクタ 638"/>
        <xdr:cNvCxnSpPr/>
      </xdr:nvCxnSpPr>
      <xdr:spPr>
        <a:xfrm>
          <a:off x="12814300" y="1358035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164319</xdr:rowOff>
    </xdr:from>
    <xdr:to>
      <xdr:col>85</xdr:col>
      <xdr:colOff>177800</xdr:colOff>
      <xdr:row>79</xdr:row>
      <xdr:rowOff>94469</xdr:rowOff>
    </xdr:to>
    <xdr:sp macro="" textlink="">
      <xdr:nvSpPr>
        <xdr:cNvPr id="649" name="楕円 648"/>
        <xdr:cNvSpPr/>
      </xdr:nvSpPr>
      <xdr:spPr>
        <a:xfrm>
          <a:off x="162687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79246</xdr:rowOff>
    </xdr:from>
    <xdr:ext cx="313932" cy="259045"/>
    <xdr:sp macro="" textlink="">
      <xdr:nvSpPr>
        <xdr:cNvPr id="650" name="災害復旧費該当値テキスト"/>
        <xdr:cNvSpPr txBox="1"/>
      </xdr:nvSpPr>
      <xdr:spPr>
        <a:xfrm>
          <a:off x="16370300" y="13452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160147</xdr:rowOff>
    </xdr:from>
    <xdr:to>
      <xdr:col>81</xdr:col>
      <xdr:colOff>101600</xdr:colOff>
      <xdr:row>79</xdr:row>
      <xdr:rowOff>90297</xdr:rowOff>
    </xdr:to>
    <xdr:sp macro="" textlink="">
      <xdr:nvSpPr>
        <xdr:cNvPr id="651" name="楕円 650"/>
        <xdr:cNvSpPr/>
      </xdr:nvSpPr>
      <xdr:spPr>
        <a:xfrm>
          <a:off x="15430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81424</xdr:rowOff>
    </xdr:from>
    <xdr:ext cx="378565" cy="259045"/>
    <xdr:sp macro="" textlink="">
      <xdr:nvSpPr>
        <xdr:cNvPr id="652" name="テキスト ボックス 651"/>
        <xdr:cNvSpPr txBox="1"/>
      </xdr:nvSpPr>
      <xdr:spPr>
        <a:xfrm>
          <a:off x="15292017" y="13625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160052</xdr:rowOff>
    </xdr:from>
    <xdr:to>
      <xdr:col>76</xdr:col>
      <xdr:colOff>165100</xdr:colOff>
      <xdr:row>79</xdr:row>
      <xdr:rowOff>90202</xdr:rowOff>
    </xdr:to>
    <xdr:sp macro="" textlink="">
      <xdr:nvSpPr>
        <xdr:cNvPr id="653" name="楕円 652"/>
        <xdr:cNvSpPr/>
      </xdr:nvSpPr>
      <xdr:spPr>
        <a:xfrm>
          <a:off x="14541500" y="135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81329</xdr:rowOff>
    </xdr:from>
    <xdr:ext cx="378565" cy="259045"/>
    <xdr:sp macro="" textlink="">
      <xdr:nvSpPr>
        <xdr:cNvPr id="654" name="テキスト ボックス 653"/>
        <xdr:cNvSpPr txBox="1"/>
      </xdr:nvSpPr>
      <xdr:spPr>
        <a:xfrm>
          <a:off x="14403017" y="1362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165061</xdr:rowOff>
    </xdr:from>
    <xdr:to>
      <xdr:col>72</xdr:col>
      <xdr:colOff>38100</xdr:colOff>
      <xdr:row>79</xdr:row>
      <xdr:rowOff>95211</xdr:rowOff>
    </xdr:to>
    <xdr:sp macro="" textlink="">
      <xdr:nvSpPr>
        <xdr:cNvPr id="655" name="楕円 654"/>
        <xdr:cNvSpPr/>
      </xdr:nvSpPr>
      <xdr:spPr>
        <a:xfrm>
          <a:off x="13652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86338</xdr:rowOff>
    </xdr:from>
    <xdr:ext cx="249299" cy="259045"/>
    <xdr:sp macro="" textlink="">
      <xdr:nvSpPr>
        <xdr:cNvPr id="656" name="テキスト ボックス 655"/>
        <xdr:cNvSpPr txBox="1"/>
      </xdr:nvSpPr>
      <xdr:spPr>
        <a:xfrm>
          <a:off x="13578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156451</xdr:rowOff>
    </xdr:from>
    <xdr:to>
      <xdr:col>67</xdr:col>
      <xdr:colOff>101600</xdr:colOff>
      <xdr:row>79</xdr:row>
      <xdr:rowOff>86601</xdr:rowOff>
    </xdr:to>
    <xdr:sp macro="" textlink="">
      <xdr:nvSpPr>
        <xdr:cNvPr id="657" name="楕円 656"/>
        <xdr:cNvSpPr/>
      </xdr:nvSpPr>
      <xdr:spPr>
        <a:xfrm>
          <a:off x="12763500" y="13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77728</xdr:rowOff>
    </xdr:from>
    <xdr:ext cx="378565" cy="259045"/>
    <xdr:sp macro="" textlink="">
      <xdr:nvSpPr>
        <xdr:cNvPr id="658" name="テキスト ボックス 657"/>
        <xdr:cNvSpPr txBox="1"/>
      </xdr:nvSpPr>
      <xdr:spPr>
        <a:xfrm>
          <a:off x="12625017" y="1362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5741</xdr:rowOff>
    </xdr:from>
    <xdr:to>
      <xdr:col>85</xdr:col>
      <xdr:colOff>127000</xdr:colOff>
      <xdr:row>97</xdr:row>
      <xdr:rowOff>38833</xdr:rowOff>
    </xdr:to>
    <xdr:cxnSp macro="">
      <xdr:nvCxnSpPr>
        <xdr:cNvPr id="689" name="直線コネクタ 688"/>
        <xdr:cNvCxnSpPr/>
      </xdr:nvCxnSpPr>
      <xdr:spPr>
        <a:xfrm flipV="1">
          <a:off x="15481300" y="16636391"/>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38833</xdr:rowOff>
    </xdr:from>
    <xdr:to>
      <xdr:col>81</xdr:col>
      <xdr:colOff>50800</xdr:colOff>
      <xdr:row>97</xdr:row>
      <xdr:rowOff>74995</xdr:rowOff>
    </xdr:to>
    <xdr:cxnSp macro="">
      <xdr:nvCxnSpPr>
        <xdr:cNvPr id="692" name="直線コネクタ 691"/>
        <xdr:cNvCxnSpPr/>
      </xdr:nvCxnSpPr>
      <xdr:spPr>
        <a:xfrm flipV="1">
          <a:off x="14592300" y="16669483"/>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74995</xdr:rowOff>
    </xdr:from>
    <xdr:to>
      <xdr:col>76</xdr:col>
      <xdr:colOff>114300</xdr:colOff>
      <xdr:row>97</xdr:row>
      <xdr:rowOff>85086</xdr:rowOff>
    </xdr:to>
    <xdr:cxnSp macro="">
      <xdr:nvCxnSpPr>
        <xdr:cNvPr id="695" name="直線コネクタ 694"/>
        <xdr:cNvCxnSpPr/>
      </xdr:nvCxnSpPr>
      <xdr:spPr>
        <a:xfrm flipV="1">
          <a:off x="13703300" y="16705645"/>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67441</xdr:rowOff>
    </xdr:from>
    <xdr:to>
      <xdr:col>71</xdr:col>
      <xdr:colOff>177800</xdr:colOff>
      <xdr:row>97</xdr:row>
      <xdr:rowOff>85086</xdr:rowOff>
    </xdr:to>
    <xdr:cxnSp macro="">
      <xdr:nvCxnSpPr>
        <xdr:cNvPr id="698" name="直線コネクタ 697"/>
        <xdr:cNvCxnSpPr/>
      </xdr:nvCxnSpPr>
      <xdr:spPr>
        <a:xfrm>
          <a:off x="12814300" y="16698091"/>
          <a:ext cx="889000" cy="1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126391</xdr:rowOff>
    </xdr:from>
    <xdr:to>
      <xdr:col>85</xdr:col>
      <xdr:colOff>177800</xdr:colOff>
      <xdr:row>97</xdr:row>
      <xdr:rowOff>56541</xdr:rowOff>
    </xdr:to>
    <xdr:sp macro="" textlink="">
      <xdr:nvSpPr>
        <xdr:cNvPr id="708" name="楕円 707"/>
        <xdr:cNvSpPr/>
      </xdr:nvSpPr>
      <xdr:spPr>
        <a:xfrm>
          <a:off x="162687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104818</xdr:rowOff>
    </xdr:from>
    <xdr:ext cx="534377" cy="259045"/>
    <xdr:sp macro="" textlink="">
      <xdr:nvSpPr>
        <xdr:cNvPr id="709" name="公債費該当値テキスト"/>
        <xdr:cNvSpPr txBox="1"/>
      </xdr:nvSpPr>
      <xdr:spPr>
        <a:xfrm>
          <a:off x="16370300"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159483</xdr:rowOff>
    </xdr:from>
    <xdr:to>
      <xdr:col>81</xdr:col>
      <xdr:colOff>101600</xdr:colOff>
      <xdr:row>97</xdr:row>
      <xdr:rowOff>89633</xdr:rowOff>
    </xdr:to>
    <xdr:sp macro="" textlink="">
      <xdr:nvSpPr>
        <xdr:cNvPr id="710" name="楕円 709"/>
        <xdr:cNvSpPr/>
      </xdr:nvSpPr>
      <xdr:spPr>
        <a:xfrm>
          <a:off x="15430500" y="166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80760</xdr:rowOff>
    </xdr:from>
    <xdr:ext cx="534377" cy="259045"/>
    <xdr:sp macro="" textlink="">
      <xdr:nvSpPr>
        <xdr:cNvPr id="711" name="テキスト ボックス 710"/>
        <xdr:cNvSpPr txBox="1"/>
      </xdr:nvSpPr>
      <xdr:spPr>
        <a:xfrm>
          <a:off x="15214111" y="16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24195</xdr:rowOff>
    </xdr:from>
    <xdr:to>
      <xdr:col>76</xdr:col>
      <xdr:colOff>165100</xdr:colOff>
      <xdr:row>97</xdr:row>
      <xdr:rowOff>125795</xdr:rowOff>
    </xdr:to>
    <xdr:sp macro="" textlink="">
      <xdr:nvSpPr>
        <xdr:cNvPr id="712" name="楕円 711"/>
        <xdr:cNvSpPr/>
      </xdr:nvSpPr>
      <xdr:spPr>
        <a:xfrm>
          <a:off x="14541500" y="166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116922</xdr:rowOff>
    </xdr:from>
    <xdr:ext cx="534377" cy="259045"/>
    <xdr:sp macro="" textlink="">
      <xdr:nvSpPr>
        <xdr:cNvPr id="713" name="テキスト ボックス 712"/>
        <xdr:cNvSpPr txBox="1"/>
      </xdr:nvSpPr>
      <xdr:spPr>
        <a:xfrm>
          <a:off x="14325111" y="167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34286</xdr:rowOff>
    </xdr:from>
    <xdr:to>
      <xdr:col>72</xdr:col>
      <xdr:colOff>38100</xdr:colOff>
      <xdr:row>97</xdr:row>
      <xdr:rowOff>135886</xdr:rowOff>
    </xdr:to>
    <xdr:sp macro="" textlink="">
      <xdr:nvSpPr>
        <xdr:cNvPr id="714" name="楕円 713"/>
        <xdr:cNvSpPr/>
      </xdr:nvSpPr>
      <xdr:spPr>
        <a:xfrm>
          <a:off x="13652500" y="166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127013</xdr:rowOff>
    </xdr:from>
    <xdr:ext cx="534377" cy="259045"/>
    <xdr:sp macro="" textlink="">
      <xdr:nvSpPr>
        <xdr:cNvPr id="715" name="テキスト ボックス 714"/>
        <xdr:cNvSpPr txBox="1"/>
      </xdr:nvSpPr>
      <xdr:spPr>
        <a:xfrm>
          <a:off x="13436111" y="167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16641</xdr:rowOff>
    </xdr:from>
    <xdr:to>
      <xdr:col>67</xdr:col>
      <xdr:colOff>101600</xdr:colOff>
      <xdr:row>97</xdr:row>
      <xdr:rowOff>118241</xdr:rowOff>
    </xdr:to>
    <xdr:sp macro="" textlink="">
      <xdr:nvSpPr>
        <xdr:cNvPr id="716" name="楕円 715"/>
        <xdr:cNvSpPr/>
      </xdr:nvSpPr>
      <xdr:spPr>
        <a:xfrm>
          <a:off x="12763500" y="16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109368</xdr:rowOff>
    </xdr:from>
    <xdr:ext cx="534377" cy="259045"/>
    <xdr:sp macro="" textlink="">
      <xdr:nvSpPr>
        <xdr:cNvPr id="717" name="テキスト ボックス 716"/>
        <xdr:cNvSpPr txBox="1"/>
      </xdr:nvSpPr>
      <xdr:spPr>
        <a:xfrm>
          <a:off x="12547111" y="167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議会費は、類似団体平均と同程度で推移している。総務費は、市役所出張所の整理や職員数の抑制による退職手当負担金の削減により、類似団体平均に比べて低コストになっている。民生費は、類似団体平均よりも低く、またほぼ一定水準のコストで推移してきたが、少子高齢化の影響を受け、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年度以降、扶助費等の増などにより増加傾向となっている。衛生費は、ごみ処理費や市民病院への補助金等により、類似団体平均より高コストとなっており、平成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広域により新たに整備する清掃センター建設用地購入費や市民病院への資金不足解消に係る補助金が増額となったことなどから、更にコストが上昇した。労働費については、緊急雇用創出事業の終了によ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年度以降支出はない。農林水産業費は、大津漁港・平潟漁港を有していることから水産業費の割合が高いものの、平成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年度は類似団体平均と比較して全体的に低いコストで推移してきたが、平成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年度については、水産業協同利用施設復興整備事業補助金の増額によりコストが大きく上昇し、類似団体平均を上回ることとなった。商工費は、五浦地区など観光資源を有し、平成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策定した観光アクションプランに基づき、一層の観光振興を図るため観光費を多く計上しているものの、類似団体平均と比較すると低コストとなっている。土木費は、類似団体平均を下回るか同程度で推移してきたが、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年度には茨城国体のためのテニスコート整備、街路改良事業等を実施したため高コストとなり、類似団体平均を上回った。平成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ついても、テニスコート整備費の減によりコストは下がったものの、類似団体平均を上回る状況となっている。消防費は、地理的要因などにより消防業務を単独で実施しているため、類似団体平均を上回る数値で推移してきたが、津波避難タワー及び高台避難公園整備などの復興事業が終了したことからコストが下がり、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年度は類似団体平均を下回ることとなった。教育費は、平成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小中一貫校建設事業、小中学校施設の耐震補強事業、図書館建設事業を実施したため高コストになっていたが、事業終了後は類似団体平均と比較して低コストとなっている。災害復旧費は、東日本大震災に係る復旧事業が完了し、その後大きな災害が発生していないため、現在は低コストで推移している。公債費は、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年度までは普通建設事業を抑制してきたことで地方債残高が減少したことにより低コストで推移してきたが、平成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年度以降上昇に転じ、今後も増加が見込まれる。引き続き、慎重な地方債発行を心がけた財政運営を行っていく。諸支出金は、低コストで推移している。前年度繰上充用金は、近年計上していない。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年度は清掃センター建設事業、小中学校空調設備整備事業、国体推進事業などを実施したため、多額の一般財源を要したことから積立額と繰入額の差引き約</a:t>
          </a:r>
          <a:r>
            <a:rPr kumimoji="1" lang="en-US" altLang="ja-JP" sz="1100">
              <a:latin typeface="ＭＳ ゴシック" pitchFamily="49" charset="-128"/>
              <a:ea typeface="ＭＳ ゴシック" pitchFamily="49" charset="-128"/>
            </a:rPr>
            <a:t>382</a:t>
          </a:r>
          <a:r>
            <a:rPr kumimoji="1" lang="ja-JP" altLang="en-US" sz="1100">
              <a:latin typeface="ＭＳ ゴシック" pitchFamily="49" charset="-128"/>
              <a:ea typeface="ＭＳ ゴシック" pitchFamily="49" charset="-128"/>
            </a:rPr>
            <a:t>百万円の取り崩しを行ったことから、前年度末に比べ基金残高が減少した。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％で推移してきたが、平成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年度は普通交付税の減額や生活保護費、認定こども園施設型給付費などの扶助費、企業会計や特別会計への繰出金の増額などにより減少している。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年度実質収支が平成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年度実質収支よりも減額となったため、標準財政規模費は▲</a:t>
          </a:r>
          <a:r>
            <a:rPr kumimoji="1" lang="en-US" altLang="ja-JP" sz="1100">
              <a:latin typeface="ＭＳ ゴシック" pitchFamily="49" charset="-128"/>
              <a:ea typeface="ＭＳ ゴシック" pitchFamily="49" charset="-128"/>
            </a:rPr>
            <a:t>6.19</a:t>
          </a:r>
          <a:r>
            <a:rPr kumimoji="1" lang="ja-JP" altLang="en-US" sz="11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過去において、連結実質赤字比率を計上したことはなく、平成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年度も黒字となっているが、一般会計における実質収支の減少により、黒字幅は縮小している。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水道事業会計においては、浄水場の更新事業が本格化に伴い、平成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月から料金改定を行っており、引き続き健全な経営に努める。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工業用水道事業は、料金収入の減少に伴い、資金剰余金が減少傾向にある。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国民健康保険事業は、保険給付費は減額となったものの、余剰財源の一部基金に積み立てるなどしたことから黒字幅が縮小している。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21257251</v>
      </c>
      <c r="BO4" s="430"/>
      <c r="BP4" s="430"/>
      <c r="BQ4" s="430"/>
      <c r="BR4" s="430"/>
      <c r="BS4" s="430"/>
      <c r="BT4" s="430"/>
      <c r="BU4" s="431"/>
      <c r="BV4" s="429">
        <v>20075223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4.4000000000000004</v>
      </c>
      <c r="CU4" s="436"/>
      <c r="CV4" s="436"/>
      <c r="CW4" s="436"/>
      <c r="CX4" s="436"/>
      <c r="CY4" s="436"/>
      <c r="CZ4" s="436"/>
      <c r="DA4" s="437"/>
      <c r="DB4" s="435">
        <v>6.8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20420088</v>
      </c>
      <c r="BO5" s="467"/>
      <c r="BP5" s="467"/>
      <c r="BQ5" s="467"/>
      <c r="BR5" s="467"/>
      <c r="BS5" s="467"/>
      <c r="BT5" s="467"/>
      <c r="BU5" s="468"/>
      <c r="BV5" s="466">
        <v>18754141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99.4</v>
      </c>
      <c r="CU5" s="464"/>
      <c r="CV5" s="464"/>
      <c r="CW5" s="464"/>
      <c r="CX5" s="464"/>
      <c r="CY5" s="464"/>
      <c r="CZ5" s="464"/>
      <c r="DA5" s="465"/>
      <c r="DB5" s="463">
        <v>95.4</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837163</v>
      </c>
      <c r="BO6" s="467"/>
      <c r="BP6" s="467"/>
      <c r="BQ6" s="467"/>
      <c r="BR6" s="467"/>
      <c r="BS6" s="467"/>
      <c r="BT6" s="467"/>
      <c r="BU6" s="468"/>
      <c r="BV6" s="466">
        <v>1321082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106.3</v>
      </c>
      <c r="CU6" s="504"/>
      <c r="CV6" s="504"/>
      <c r="CW6" s="504"/>
      <c r="CX6" s="504"/>
      <c r="CY6" s="504"/>
      <c r="CZ6" s="504"/>
      <c r="DA6" s="505"/>
      <c r="DB6" s="503">
        <v>102.2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399229</v>
      </c>
      <c r="BO7" s="467"/>
      <c r="BP7" s="467"/>
      <c r="BQ7" s="467"/>
      <c r="BR7" s="467"/>
      <c r="BS7" s="467"/>
      <c r="BT7" s="467"/>
      <c r="BU7" s="468"/>
      <c r="BV7" s="466">
        <v>645123</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10017263</v>
      </c>
      <c r="CU7" s="467"/>
      <c r="CV7" s="467"/>
      <c r="CW7" s="467"/>
      <c r="CX7" s="467"/>
      <c r="CY7" s="467"/>
      <c r="CZ7" s="467"/>
      <c r="DA7" s="468"/>
      <c r="DB7" s="466">
        <v>9947093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437934</v>
      </c>
      <c r="BO8" s="467"/>
      <c r="BP8" s="467"/>
      <c r="BQ8" s="467"/>
      <c r="BR8" s="467"/>
      <c r="BS8" s="467"/>
      <c r="BT8" s="467"/>
      <c r="BU8" s="468"/>
      <c r="BV8" s="466">
        <v>675959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0.69</v>
      </c>
      <c r="CU8" s="507"/>
      <c r="CV8" s="507"/>
      <c r="CW8" s="507"/>
      <c r="CX8" s="507"/>
      <c r="CY8" s="507"/>
      <c r="CZ8" s="507"/>
      <c r="DA8" s="508"/>
      <c r="DB8" s="506">
        <v>0.67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44412</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-238025</v>
      </c>
      <c r="BO9" s="467"/>
      <c r="BP9" s="467"/>
      <c r="BQ9" s="467"/>
      <c r="BR9" s="467"/>
      <c r="BS9" s="467"/>
      <c r="BT9" s="467"/>
      <c r="BU9" s="468"/>
      <c r="BV9" s="466">
        <v>-163961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47026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201931</v>
      </c>
      <c r="BO10" s="467"/>
      <c r="BP10" s="467"/>
      <c r="BQ10" s="467"/>
      <c r="BR10" s="467"/>
      <c r="BS10" s="467"/>
      <c r="BT10" s="467"/>
      <c r="BU10" s="468"/>
      <c r="BV10" s="466">
        <v>112500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43704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584000</v>
      </c>
      <c r="BO12" s="467"/>
      <c r="BP12" s="467"/>
      <c r="BQ12" s="467"/>
      <c r="BR12" s="467"/>
      <c r="BS12" s="467"/>
      <c r="BT12" s="467"/>
      <c r="BU12" s="468"/>
      <c r="BV12" s="466">
        <v>101000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43460</v>
      </c>
      <c r="S13" s="548"/>
      <c r="T13" s="548"/>
      <c r="U13" s="548"/>
      <c r="V13" s="549"/>
      <c r="W13" s="482" t="s">
        <v>138</v>
      </c>
      <c r="X13" s="483"/>
      <c r="Y13" s="483"/>
      <c r="Z13" s="483"/>
      <c r="AA13" s="483"/>
      <c r="AB13" s="473"/>
      <c r="AC13" s="517">
        <v>886</v>
      </c>
      <c r="AD13" s="518"/>
      <c r="AE13" s="518"/>
      <c r="AF13" s="518"/>
      <c r="AG13" s="557"/>
      <c r="AH13" s="517">
        <v>1028</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-620094</v>
      </c>
      <c r="BO13" s="467"/>
      <c r="BP13" s="467"/>
      <c r="BQ13" s="467"/>
      <c r="BR13" s="467"/>
      <c r="BS13" s="467"/>
      <c r="BT13" s="467"/>
      <c r="BU13" s="468"/>
      <c r="BV13" s="466">
        <v>-152461</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8.6999999999999993</v>
      </c>
      <c r="CU13" s="464"/>
      <c r="CV13" s="464"/>
      <c r="CW13" s="464"/>
      <c r="CX13" s="464"/>
      <c r="CY13" s="464"/>
      <c r="CZ13" s="464"/>
      <c r="DA13" s="465"/>
      <c r="DB13" s="463">
        <v>7.8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44206</v>
      </c>
      <c r="S14" s="548"/>
      <c r="T14" s="548"/>
      <c r="U14" s="548"/>
      <c r="V14" s="549"/>
      <c r="W14" s="456"/>
      <c r="X14" s="457"/>
      <c r="Y14" s="457"/>
      <c r="Z14" s="457"/>
      <c r="AA14" s="457"/>
      <c r="AB14" s="446"/>
      <c r="AC14" s="550">
        <v>4.3</v>
      </c>
      <c r="AD14" s="551"/>
      <c r="AE14" s="551"/>
      <c r="AF14" s="551"/>
      <c r="AG14" s="552"/>
      <c r="AH14" s="550">
        <v>4.9000000000000004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107.5</v>
      </c>
      <c r="CU14" s="562"/>
      <c r="CV14" s="562"/>
      <c r="CW14" s="562"/>
      <c r="CX14" s="562"/>
      <c r="CY14" s="562"/>
      <c r="CZ14" s="562"/>
      <c r="DA14" s="563"/>
      <c r="DB14" s="561">
        <v>105.2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43992</v>
      </c>
      <c r="S15" s="548"/>
      <c r="T15" s="548"/>
      <c r="U15" s="548"/>
      <c r="V15" s="549"/>
      <c r="W15" s="482" t="s">
        <v>145</v>
      </c>
      <c r="X15" s="483"/>
      <c r="Y15" s="483"/>
      <c r="Z15" s="483"/>
      <c r="AA15" s="483"/>
      <c r="AB15" s="473"/>
      <c r="AC15" s="517">
        <v>8737</v>
      </c>
      <c r="AD15" s="518"/>
      <c r="AE15" s="518"/>
      <c r="AF15" s="518"/>
      <c r="AG15" s="557"/>
      <c r="AH15" s="517">
        <v>9110</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5552409</v>
      </c>
      <c r="BO15" s="430"/>
      <c r="BP15" s="430"/>
      <c r="BQ15" s="430"/>
      <c r="BR15" s="430"/>
      <c r="BS15" s="430"/>
      <c r="BT15" s="430"/>
      <c r="BU15" s="431"/>
      <c r="BV15" s="429">
        <v>5326131</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42.6</v>
      </c>
      <c r="AD16" s="551"/>
      <c r="AE16" s="551"/>
      <c r="AF16" s="551"/>
      <c r="AG16" s="552"/>
      <c r="AH16" s="550">
        <v>43.5</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7868967</v>
      </c>
      <c r="BO16" s="467"/>
      <c r="BP16" s="467"/>
      <c r="BQ16" s="467"/>
      <c r="BR16" s="467"/>
      <c r="BS16" s="467"/>
      <c r="BT16" s="467"/>
      <c r="BU16" s="468"/>
      <c r="BV16" s="466">
        <v>7809665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10880</v>
      </c>
      <c r="AD17" s="518"/>
      <c r="AE17" s="518"/>
      <c r="AF17" s="518"/>
      <c r="AG17" s="557"/>
      <c r="AH17" s="517">
        <v>10800</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7084838</v>
      </c>
      <c r="BO17" s="467"/>
      <c r="BP17" s="467"/>
      <c r="BQ17" s="467"/>
      <c r="BR17" s="467"/>
      <c r="BS17" s="467"/>
      <c r="BT17" s="467"/>
      <c r="BU17" s="468"/>
      <c r="BV17" s="466">
        <v>6793943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186.8</v>
      </c>
      <c r="M18" s="579"/>
      <c r="N18" s="579"/>
      <c r="O18" s="579"/>
      <c r="P18" s="579"/>
      <c r="Q18" s="579"/>
      <c r="R18" s="580"/>
      <c r="S18" s="580"/>
      <c r="T18" s="580"/>
      <c r="U18" s="580"/>
      <c r="V18" s="581"/>
      <c r="W18" s="484"/>
      <c r="X18" s="485"/>
      <c r="Y18" s="485"/>
      <c r="Z18" s="485"/>
      <c r="AA18" s="485"/>
      <c r="AB18" s="476"/>
      <c r="AC18" s="582">
        <v>53.1</v>
      </c>
      <c r="AD18" s="583"/>
      <c r="AE18" s="583"/>
      <c r="AF18" s="583"/>
      <c r="AG18" s="584"/>
      <c r="AH18" s="582">
        <v>51.6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9814740</v>
      </c>
      <c r="BO18" s="467"/>
      <c r="BP18" s="467"/>
      <c r="BQ18" s="467"/>
      <c r="BR18" s="467"/>
      <c r="BS18" s="467"/>
      <c r="BT18" s="467"/>
      <c r="BU18" s="468"/>
      <c r="BV18" s="466">
        <v>9595123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238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13434073</v>
      </c>
      <c r="BO19" s="467"/>
      <c r="BP19" s="467"/>
      <c r="BQ19" s="467"/>
      <c r="BR19" s="467"/>
      <c r="BS19" s="467"/>
      <c r="BT19" s="467"/>
      <c r="BU19" s="468"/>
      <c r="BV19" s="466">
        <v>13193921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16871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21518406</v>
      </c>
      <c r="BO23" s="467"/>
      <c r="BP23" s="467"/>
      <c r="BQ23" s="467"/>
      <c r="BR23" s="467"/>
      <c r="BS23" s="467"/>
      <c r="BT23" s="467"/>
      <c r="BU23" s="468"/>
      <c r="BV23" s="466">
        <v>21190905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8700</v>
      </c>
      <c r="R24" s="518"/>
      <c r="S24" s="518"/>
      <c r="T24" s="518"/>
      <c r="U24" s="518"/>
      <c r="V24" s="557"/>
      <c r="W24" s="616"/>
      <c r="X24" s="604"/>
      <c r="Y24" s="605"/>
      <c r="Z24" s="516" t="s">
        <v>169</v>
      </c>
      <c r="AA24" s="496"/>
      <c r="AB24" s="496"/>
      <c r="AC24" s="496"/>
      <c r="AD24" s="496"/>
      <c r="AE24" s="496"/>
      <c r="AF24" s="496"/>
      <c r="AG24" s="497"/>
      <c r="AH24" s="517">
        <v>329</v>
      </c>
      <c r="AI24" s="518"/>
      <c r="AJ24" s="518"/>
      <c r="AK24" s="518"/>
      <c r="AL24" s="557"/>
      <c r="AM24" s="517">
        <v>989303</v>
      </c>
      <c r="AN24" s="518"/>
      <c r="AO24" s="518"/>
      <c r="AP24" s="518"/>
      <c r="AQ24" s="518"/>
      <c r="AR24" s="557"/>
      <c r="AS24" s="517">
        <v>3007</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14265179</v>
      </c>
      <c r="BO24" s="467"/>
      <c r="BP24" s="467"/>
      <c r="BQ24" s="467"/>
      <c r="BR24" s="467"/>
      <c r="BS24" s="467"/>
      <c r="BT24" s="467"/>
      <c r="BU24" s="468"/>
      <c r="BV24" s="466">
        <v>14012419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7140</v>
      </c>
      <c r="R25" s="518"/>
      <c r="S25" s="518"/>
      <c r="T25" s="518"/>
      <c r="U25" s="518"/>
      <c r="V25" s="557"/>
      <c r="W25" s="616"/>
      <c r="X25" s="604"/>
      <c r="Y25" s="605"/>
      <c r="Z25" s="516" t="s">
        <v>172</v>
      </c>
      <c r="AA25" s="496"/>
      <c r="AB25" s="496"/>
      <c r="AC25" s="496"/>
      <c r="AD25" s="496"/>
      <c r="AE25" s="496"/>
      <c r="AF25" s="496"/>
      <c r="AG25" s="497"/>
      <c r="AH25" s="517">
        <v>82</v>
      </c>
      <c r="AI25" s="518"/>
      <c r="AJ25" s="518"/>
      <c r="AK25" s="518"/>
      <c r="AL25" s="557"/>
      <c r="AM25" s="517">
        <v>254118</v>
      </c>
      <c r="AN25" s="518"/>
      <c r="AO25" s="518"/>
      <c r="AP25" s="518"/>
      <c r="AQ25" s="518"/>
      <c r="AR25" s="557"/>
      <c r="AS25" s="517">
        <v>3099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3213961</v>
      </c>
      <c r="BO25" s="430"/>
      <c r="BP25" s="430"/>
      <c r="BQ25" s="430"/>
      <c r="BR25" s="430"/>
      <c r="BS25" s="430"/>
      <c r="BT25" s="430"/>
      <c r="BU25" s="431"/>
      <c r="BV25" s="429">
        <v>3313033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6510</v>
      </c>
      <c r="R26" s="518"/>
      <c r="S26" s="518"/>
      <c r="T26" s="518"/>
      <c r="U26" s="518"/>
      <c r="V26" s="557"/>
      <c r="W26" s="616"/>
      <c r="X26" s="604"/>
      <c r="Y26" s="605"/>
      <c r="Z26" s="516" t="s">
        <v>175</v>
      </c>
      <c r="AA26" s="626"/>
      <c r="AB26" s="626"/>
      <c r="AC26" s="626"/>
      <c r="AD26" s="626"/>
      <c r="AE26" s="626"/>
      <c r="AF26" s="626"/>
      <c r="AG26" s="627"/>
      <c r="AH26" s="517">
        <v>13</v>
      </c>
      <c r="AI26" s="518"/>
      <c r="AJ26" s="518"/>
      <c r="AK26" s="518"/>
      <c r="AL26" s="557"/>
      <c r="AM26" s="517">
        <v>39637</v>
      </c>
      <c r="AN26" s="518"/>
      <c r="AO26" s="518"/>
      <c r="AP26" s="518"/>
      <c r="AQ26" s="518"/>
      <c r="AR26" s="557"/>
      <c r="AS26" s="517">
        <v>3049</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136</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4610</v>
      </c>
      <c r="R27" s="518"/>
      <c r="S27" s="518"/>
      <c r="T27" s="518"/>
      <c r="U27" s="518"/>
      <c r="V27" s="557"/>
      <c r="W27" s="616"/>
      <c r="X27" s="604"/>
      <c r="Y27" s="605"/>
      <c r="Z27" s="516" t="s">
        <v>178</v>
      </c>
      <c r="AA27" s="496"/>
      <c r="AB27" s="496"/>
      <c r="AC27" s="496"/>
      <c r="AD27" s="496"/>
      <c r="AE27" s="496"/>
      <c r="AF27" s="496"/>
      <c r="AG27" s="497"/>
      <c r="AH27" s="517" t="s">
        <v>136</v>
      </c>
      <c r="AI27" s="518"/>
      <c r="AJ27" s="518"/>
      <c r="AK27" s="518"/>
      <c r="AL27" s="557"/>
      <c r="AM27" s="517" t="s">
        <v>136</v>
      </c>
      <c r="AN27" s="518"/>
      <c r="AO27" s="518"/>
      <c r="AP27" s="518"/>
      <c r="AQ27" s="518"/>
      <c r="AR27" s="557"/>
      <c r="AS27" s="517" t="s">
        <v>136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728200</v>
      </c>
      <c r="BO27" s="640"/>
      <c r="BP27" s="640"/>
      <c r="BQ27" s="640"/>
      <c r="BR27" s="640"/>
      <c r="BS27" s="640"/>
      <c r="BT27" s="640"/>
      <c r="BU27" s="641"/>
      <c r="BV27" s="639">
        <v>728200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4130</v>
      </c>
      <c r="R28" s="518"/>
      <c r="S28" s="518"/>
      <c r="T28" s="518"/>
      <c r="U28" s="518"/>
      <c r="V28" s="557"/>
      <c r="W28" s="616"/>
      <c r="X28" s="604"/>
      <c r="Y28" s="605"/>
      <c r="Z28" s="516" t="s">
        <v>181</v>
      </c>
      <c r="AA28" s="496"/>
      <c r="AB28" s="496"/>
      <c r="AC28" s="496"/>
      <c r="AD28" s="496"/>
      <c r="AE28" s="496"/>
      <c r="AF28" s="496"/>
      <c r="AG28" s="497"/>
      <c r="AH28" s="517" t="s">
        <v>136</v>
      </c>
      <c r="AI28" s="518"/>
      <c r="AJ28" s="518"/>
      <c r="AK28" s="518"/>
      <c r="AL28" s="557"/>
      <c r="AM28" s="517" t="s">
        <v>136</v>
      </c>
      <c r="AN28" s="518"/>
      <c r="AO28" s="518"/>
      <c r="AP28" s="518"/>
      <c r="AQ28" s="518"/>
      <c r="AR28" s="557"/>
      <c r="AS28" s="517" t="s">
        <v>136</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1965045</v>
      </c>
      <c r="BO28" s="430"/>
      <c r="BP28" s="430"/>
      <c r="BQ28" s="430"/>
      <c r="BR28" s="430"/>
      <c r="BS28" s="430"/>
      <c r="BT28" s="430"/>
      <c r="BU28" s="431"/>
      <c r="BV28" s="429">
        <v>2347114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17</v>
      </c>
      <c r="M29" s="518"/>
      <c r="N29" s="518"/>
      <c r="O29" s="518"/>
      <c r="P29" s="557"/>
      <c r="Q29" s="517">
        <v>3910</v>
      </c>
      <c r="R29" s="518"/>
      <c r="S29" s="518"/>
      <c r="T29" s="518"/>
      <c r="U29" s="518"/>
      <c r="V29" s="557"/>
      <c r="W29" s="617"/>
      <c r="X29" s="618"/>
      <c r="Y29" s="619"/>
      <c r="Z29" s="516" t="s">
        <v>184</v>
      </c>
      <c r="AA29" s="496"/>
      <c r="AB29" s="496"/>
      <c r="AC29" s="496"/>
      <c r="AD29" s="496"/>
      <c r="AE29" s="496"/>
      <c r="AF29" s="496"/>
      <c r="AG29" s="497"/>
      <c r="AH29" s="517">
        <v>329</v>
      </c>
      <c r="AI29" s="518"/>
      <c r="AJ29" s="518"/>
      <c r="AK29" s="518"/>
      <c r="AL29" s="557"/>
      <c r="AM29" s="517">
        <v>989303</v>
      </c>
      <c r="AN29" s="518"/>
      <c r="AO29" s="518"/>
      <c r="AP29" s="518"/>
      <c r="AQ29" s="518"/>
      <c r="AR29" s="557"/>
      <c r="AS29" s="517">
        <v>3007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167833</v>
      </c>
      <c r="BO29" s="467"/>
      <c r="BP29" s="467"/>
      <c r="BQ29" s="467"/>
      <c r="BR29" s="467"/>
      <c r="BS29" s="467"/>
      <c r="BT29" s="467"/>
      <c r="BU29" s="468"/>
      <c r="BV29" s="466">
        <v>167784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1715916</v>
      </c>
      <c r="BO30" s="640"/>
      <c r="BP30" s="640"/>
      <c r="BQ30" s="640"/>
      <c r="BR30" s="640"/>
      <c r="BS30" s="640"/>
      <c r="BT30" s="640"/>
      <c r="BU30" s="641"/>
      <c r="BV30" s="639">
        <v>3304766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193</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北茨城市国民健康保険事業特別会計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北茨城市水道事業会計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北茨城市公共下水道事業特別会計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北茨城市開発公社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北茨城市水沼診療所特別会計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北茨城市介護保険事業特別会計（保険事業勘定）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北茨城市工業用水道事業会計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北茨城市漁業集落排水事業特別会計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茜平ふれあい財団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北茨城市介護保険事業特別会計（介護サービス事業勘定）</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北茨城市民病院事業会計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北茨城市後期高齢者医療特別会計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茨城県後期高齢者医療広域連合（後期高齢医療特別会計）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17</v>
      </c>
      <c r="BX39" s="652"/>
      <c r="BY39" s="653" t="str">
        <f>IF('各会計、関係団体の財政状況及び健全化判断比率'!B73="","",'各会計、関係団体の財政状況及び健全化判断比率'!B73)</f>
        <v>高萩・北茨城広域工業用水道企業団</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18</v>
      </c>
      <c r="BX40" s="652"/>
      <c r="BY40" s="653" t="str">
        <f>IF('各会計、関係団体の財政状況及び健全化判断比率'!B74="","",'各会計、関係団体の財政状況及び健全化判断比率'!B74)</f>
        <v>茨城北農業共済事務組合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PhtTSSHz0Pmn7VlNjQ+wNzKR8raquGI7GdL2Elp19NgGEEw6cjmDrNKHfCHh3o75Vk56MHzQhnzYGUdC/Mpdw==" saltValue="3oW3Ti1F+fjyOBlwtw6z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552</v>
      </c>
      <c r="D34" s="1244"/>
      <c r="E34" s="1245"/>
      <c r="F34" s="32">
        <v>6.72</v>
      </c>
      <c r="G34" s="33">
        <v>7.97</v>
      </c>
      <c r="H34" s="33">
        <v>9.16</v>
      </c>
      <c r="I34" s="33">
        <v>9.52</v>
      </c>
      <c r="J34" s="34">
        <v>8.5299999999999994</v>
      </c>
      <c r="K34" s="22"/>
      <c r="L34" s="22"/>
      <c r="M34" s="22"/>
      <c r="N34" s="22"/>
      <c r="O34" s="22"/>
      <c r="P34" s="22"/>
    </row>
    <row r="35" spans="1:16" ht="39" customHeight="1" x14ac:dyDescent="0.15">
      <c r="A35" s="22"/>
      <c r="B35" s="35"/>
      <c r="C35" s="1238" t="s">
        <v>553</v>
      </c>
      <c r="D35" s="1239"/>
      <c r="E35" s="1240"/>
      <c r="F35" s="36">
        <v>7.1</v>
      </c>
      <c r="G35" s="37">
        <v>8.1199999999999992</v>
      </c>
      <c r="H35" s="37">
        <v>8.3800000000000008</v>
      </c>
      <c r="I35" s="37">
        <v>6.78</v>
      </c>
      <c r="J35" s="38">
        <v>4.3600000000000003</v>
      </c>
      <c r="K35" s="22"/>
      <c r="L35" s="22"/>
      <c r="M35" s="22"/>
      <c r="N35" s="22"/>
      <c r="O35" s="22"/>
      <c r="P35" s="22"/>
    </row>
    <row r="36" spans="1:16" ht="39" customHeight="1" x14ac:dyDescent="0.15">
      <c r="A36" s="22"/>
      <c r="B36" s="35"/>
      <c r="C36" s="1238" t="s">
        <v>554</v>
      </c>
      <c r="D36" s="1239"/>
      <c r="E36" s="1240"/>
      <c r="F36" s="36">
        <v>4.79</v>
      </c>
      <c r="G36" s="37">
        <v>4.13</v>
      </c>
      <c r="H36" s="37">
        <v>3.76</v>
      </c>
      <c r="I36" s="37">
        <v>3.32</v>
      </c>
      <c r="J36" s="38">
        <v>2.94</v>
      </c>
      <c r="K36" s="22"/>
      <c r="L36" s="22"/>
      <c r="M36" s="22"/>
      <c r="N36" s="22"/>
      <c r="O36" s="22"/>
      <c r="P36" s="22"/>
    </row>
    <row r="37" spans="1:16" ht="39" customHeight="1" x14ac:dyDescent="0.15">
      <c r="A37" s="22"/>
      <c r="B37" s="35"/>
      <c r="C37" s="1238" t="s">
        <v>555</v>
      </c>
      <c r="D37" s="1239"/>
      <c r="E37" s="1240"/>
      <c r="F37" s="36">
        <v>1.26</v>
      </c>
      <c r="G37" s="37">
        <v>1.0900000000000001</v>
      </c>
      <c r="H37" s="37">
        <v>1.67</v>
      </c>
      <c r="I37" s="37">
        <v>1.42</v>
      </c>
      <c r="J37" s="38">
        <v>1.41</v>
      </c>
      <c r="K37" s="22"/>
      <c r="L37" s="22"/>
      <c r="M37" s="22"/>
      <c r="N37" s="22"/>
      <c r="O37" s="22"/>
      <c r="P37" s="22"/>
    </row>
    <row r="38" spans="1:16" ht="39" customHeight="1" x14ac:dyDescent="0.15">
      <c r="A38" s="22"/>
      <c r="B38" s="35"/>
      <c r="C38" s="1238" t="s">
        <v>556</v>
      </c>
      <c r="D38" s="1239"/>
      <c r="E38" s="1240"/>
      <c r="F38" s="36">
        <v>3.32</v>
      </c>
      <c r="G38" s="37">
        <v>1.1399999999999999</v>
      </c>
      <c r="H38" s="37">
        <v>1.64</v>
      </c>
      <c r="I38" s="37">
        <v>3.42</v>
      </c>
      <c r="J38" s="38">
        <v>0.71</v>
      </c>
      <c r="K38" s="22"/>
      <c r="L38" s="22"/>
      <c r="M38" s="22"/>
      <c r="N38" s="22"/>
      <c r="O38" s="22"/>
      <c r="P38" s="22"/>
    </row>
    <row r="39" spans="1:16" ht="39" customHeight="1" x14ac:dyDescent="0.15">
      <c r="A39" s="22"/>
      <c r="B39" s="35"/>
      <c r="C39" s="1238" t="s">
        <v>557</v>
      </c>
      <c r="D39" s="1239"/>
      <c r="E39" s="1240"/>
      <c r="F39" s="36">
        <v>0.1</v>
      </c>
      <c r="G39" s="37">
        <v>0.11</v>
      </c>
      <c r="H39" s="37">
        <v>0.11</v>
      </c>
      <c r="I39" s="37">
        <v>0.11</v>
      </c>
      <c r="J39" s="38">
        <v>0.19</v>
      </c>
      <c r="K39" s="22"/>
      <c r="L39" s="22"/>
      <c r="M39" s="22"/>
      <c r="N39" s="22"/>
      <c r="O39" s="22"/>
      <c r="P39" s="22"/>
    </row>
    <row r="40" spans="1:16" ht="39" customHeight="1" x14ac:dyDescent="0.15">
      <c r="A40" s="22"/>
      <c r="B40" s="35"/>
      <c r="C40" s="1238" t="s">
        <v>558</v>
      </c>
      <c r="D40" s="1239"/>
      <c r="E40" s="1240"/>
      <c r="F40" s="36">
        <v>0.02</v>
      </c>
      <c r="G40" s="37">
        <v>0.01</v>
      </c>
      <c r="H40" s="37">
        <v>0.02</v>
      </c>
      <c r="I40" s="37">
        <v>0.03</v>
      </c>
      <c r="J40" s="38">
        <v>0.06</v>
      </c>
      <c r="K40" s="22"/>
      <c r="L40" s="22"/>
      <c r="M40" s="22"/>
      <c r="N40" s="22"/>
      <c r="O40" s="22"/>
      <c r="P40" s="22"/>
    </row>
    <row r="41" spans="1:16" ht="39" customHeight="1" x14ac:dyDescent="0.15">
      <c r="A41" s="22"/>
      <c r="B41" s="35"/>
      <c r="C41" s="1238" t="s">
        <v>559</v>
      </c>
      <c r="D41" s="1239"/>
      <c r="E41" s="1240"/>
      <c r="F41" s="36">
        <v>0.01</v>
      </c>
      <c r="G41" s="37">
        <v>0.01</v>
      </c>
      <c r="H41" s="37">
        <v>0.01</v>
      </c>
      <c r="I41" s="37">
        <v>0.01</v>
      </c>
      <c r="J41" s="38">
        <v>0.03</v>
      </c>
      <c r="K41" s="22"/>
      <c r="L41" s="22"/>
      <c r="M41" s="22"/>
      <c r="N41" s="22"/>
      <c r="O41" s="22"/>
      <c r="P41" s="22"/>
    </row>
    <row r="42" spans="1:16" ht="39" customHeight="1" x14ac:dyDescent="0.15">
      <c r="A42" s="22"/>
      <c r="B42" s="39"/>
      <c r="C42" s="1238" t="s">
        <v>560</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561</v>
      </c>
      <c r="D43" s="1242"/>
      <c r="E43" s="1243"/>
      <c r="F43" s="41">
        <v>0.02</v>
      </c>
      <c r="G43" s="42">
        <v>0.03</v>
      </c>
      <c r="H43" s="42">
        <v>0.01</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8lkHt7UCn8vz4WPD4jpyPQptVfHgcvtz9vVwtQZDtS7UeReN8AyoHomLSdpkjvj5qfz8mPc3hM841gpy8pCRA==" saltValue="W4ue+O4hx/hdr/UCfK0N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1580</v>
      </c>
      <c r="L45" s="60">
        <v>1491</v>
      </c>
      <c r="M45" s="60">
        <v>1511</v>
      </c>
      <c r="N45" s="60">
        <v>1636</v>
      </c>
      <c r="O45" s="61">
        <v>1751</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14</v>
      </c>
      <c r="F48" s="1254"/>
      <c r="G48" s="1254"/>
      <c r="H48" s="1254"/>
      <c r="I48" s="1254"/>
      <c r="J48" s="1255"/>
      <c r="K48" s="63">
        <v>458</v>
      </c>
      <c r="L48" s="64">
        <v>484</v>
      </c>
      <c r="M48" s="64">
        <v>416</v>
      </c>
      <c r="N48" s="64">
        <v>403</v>
      </c>
      <c r="O48" s="65">
        <v>431</v>
      </c>
      <c r="P48" s="48"/>
      <c r="Q48" s="48"/>
      <c r="R48" s="48"/>
      <c r="S48" s="48"/>
      <c r="T48" s="48"/>
      <c r="U48" s="48"/>
    </row>
    <row r="49" spans="1:21" ht="30.75" customHeight="1" x14ac:dyDescent="0.15">
      <c r="A49" s="48"/>
      <c r="B49" s="1248"/>
      <c r="C49" s="1249"/>
      <c r="D49" s="62"/>
      <c r="E49" s="1254" t="s">
        <v>15</v>
      </c>
      <c r="F49" s="1254"/>
      <c r="G49" s="1254"/>
      <c r="H49" s="1254"/>
      <c r="I49" s="1254"/>
      <c r="J49" s="1255"/>
      <c r="K49" s="63">
        <v>35</v>
      </c>
      <c r="L49" s="64">
        <v>24</v>
      </c>
      <c r="M49" s="64">
        <v>22</v>
      </c>
      <c r="N49" s="64">
        <v>14</v>
      </c>
      <c r="O49" s="65">
        <v>11</v>
      </c>
      <c r="P49" s="48"/>
      <c r="Q49" s="48"/>
      <c r="R49" s="48"/>
      <c r="S49" s="48"/>
      <c r="T49" s="48"/>
      <c r="U49" s="48"/>
    </row>
    <row r="50" spans="1:21" ht="30.75" customHeight="1" x14ac:dyDescent="0.15">
      <c r="A50" s="48"/>
      <c r="B50" s="1248"/>
      <c r="C50" s="1249"/>
      <c r="D50" s="62"/>
      <c r="E50" s="1254" t="s">
        <v>16</v>
      </c>
      <c r="F50" s="1254"/>
      <c r="G50" s="1254"/>
      <c r="H50" s="1254"/>
      <c r="I50" s="1254"/>
      <c r="J50" s="1255"/>
      <c r="K50" s="63">
        <v>26</v>
      </c>
      <c r="L50" s="64">
        <v>26</v>
      </c>
      <c r="M50" s="64">
        <v>32</v>
      </c>
      <c r="N50" s="64">
        <v>29</v>
      </c>
      <c r="O50" s="65">
        <v>28</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1408</v>
      </c>
      <c r="L52" s="64">
        <v>1348</v>
      </c>
      <c r="M52" s="64">
        <v>1328</v>
      </c>
      <c r="N52" s="64">
        <v>1320</v>
      </c>
      <c r="O52" s="65">
        <v>1293</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691</v>
      </c>
      <c r="L53" s="69">
        <v>677</v>
      </c>
      <c r="M53" s="69">
        <v>653</v>
      </c>
      <c r="N53" s="69">
        <v>762</v>
      </c>
      <c r="O53" s="70">
        <v>928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591</v>
      </c>
      <c r="L57" s="83" t="s">
        <v>591</v>
      </c>
      <c r="M57" s="83" t="s">
        <v>591</v>
      </c>
      <c r="N57" s="83" t="s">
        <v>593</v>
      </c>
      <c r="O57" s="84" t="s">
        <v>595</v>
      </c>
    </row>
    <row r="58" spans="1:21" ht="31.5" customHeight="1" thickBot="1" x14ac:dyDescent="0.2">
      <c r="B58" s="1264"/>
      <c r="C58" s="1265"/>
      <c r="D58" s="1269" t="s">
        <v>26</v>
      </c>
      <c r="E58" s="1270"/>
      <c r="F58" s="1270"/>
      <c r="G58" s="1270"/>
      <c r="H58" s="1270"/>
      <c r="I58" s="1270"/>
      <c r="J58" s="1271"/>
      <c r="K58" s="85" t="s">
        <v>592</v>
      </c>
      <c r="L58" s="86" t="s">
        <v>591</v>
      </c>
      <c r="M58" s="86" t="s">
        <v>591</v>
      </c>
      <c r="N58" s="86" t="s">
        <v>594</v>
      </c>
      <c r="O58" s="87" t="s">
        <v>591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ulNvvSE/y0HF9j4AAZgqNje7tCfzIFZe+XFCd8VOc00pDQEVpK1ssp6/Xb2H3cGU3SsaPQ6N2NfPbxISBwNAQ==" saltValue="V8k0W6BxEUz/rVsUyljJ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543</v>
      </c>
      <c r="J40" s="99" t="s">
        <v>544</v>
      </c>
      <c r="K40" s="99" t="s">
        <v>545</v>
      </c>
      <c r="L40" s="99" t="s">
        <v>546</v>
      </c>
      <c r="M40" s="100" t="s">
        <v>547</v>
      </c>
    </row>
    <row r="41" spans="2:13" ht="27.75" customHeight="1" x14ac:dyDescent="0.15">
      <c r="B41" s="1272" t="s">
        <v>29</v>
      </c>
      <c r="C41" s="1273"/>
      <c r="D41" s="101"/>
      <c r="E41" s="1278" t="s">
        <v>30</v>
      </c>
      <c r="F41" s="1278"/>
      <c r="G41" s="1278"/>
      <c r="H41" s="1279"/>
      <c r="I41" s="102">
        <v>16691</v>
      </c>
      <c r="J41" s="103">
        <v>19794</v>
      </c>
      <c r="K41" s="103">
        <v>20594</v>
      </c>
      <c r="L41" s="103">
        <v>21191</v>
      </c>
      <c r="M41" s="104">
        <v>21518</v>
      </c>
    </row>
    <row r="42" spans="2:13" ht="27.75" customHeight="1" x14ac:dyDescent="0.15">
      <c r="B42" s="1274"/>
      <c r="C42" s="1275"/>
      <c r="D42" s="105"/>
      <c r="E42" s="1280" t="s">
        <v>31</v>
      </c>
      <c r="F42" s="1280"/>
      <c r="G42" s="1280"/>
      <c r="H42" s="1281"/>
      <c r="I42" s="106">
        <v>158</v>
      </c>
      <c r="J42" s="107">
        <v>132</v>
      </c>
      <c r="K42" s="107">
        <v>100</v>
      </c>
      <c r="L42" s="107">
        <v>71</v>
      </c>
      <c r="M42" s="108">
        <v>43</v>
      </c>
    </row>
    <row r="43" spans="2:13" ht="27.75" customHeight="1" x14ac:dyDescent="0.15">
      <c r="B43" s="1274"/>
      <c r="C43" s="1275"/>
      <c r="D43" s="105"/>
      <c r="E43" s="1280" t="s">
        <v>32</v>
      </c>
      <c r="F43" s="1280"/>
      <c r="G43" s="1280"/>
      <c r="H43" s="1281"/>
      <c r="I43" s="106">
        <v>6617</v>
      </c>
      <c r="J43" s="107">
        <v>6412</v>
      </c>
      <c r="K43" s="107">
        <v>6393</v>
      </c>
      <c r="L43" s="107">
        <v>5961</v>
      </c>
      <c r="M43" s="108">
        <v>5794</v>
      </c>
    </row>
    <row r="44" spans="2:13" ht="27.75" customHeight="1" x14ac:dyDescent="0.15">
      <c r="B44" s="1274"/>
      <c r="C44" s="1275"/>
      <c r="D44" s="105"/>
      <c r="E44" s="1280" t="s">
        <v>33</v>
      </c>
      <c r="F44" s="1280"/>
      <c r="G44" s="1280"/>
      <c r="H44" s="1281"/>
      <c r="I44" s="106">
        <v>264</v>
      </c>
      <c r="J44" s="107">
        <v>208</v>
      </c>
      <c r="K44" s="107">
        <v>165</v>
      </c>
      <c r="L44" s="107">
        <v>137</v>
      </c>
      <c r="M44" s="108">
        <v>96</v>
      </c>
    </row>
    <row r="45" spans="2:13" ht="27.75" customHeight="1" x14ac:dyDescent="0.15">
      <c r="B45" s="1274"/>
      <c r="C45" s="1275"/>
      <c r="D45" s="105"/>
      <c r="E45" s="1280" t="s">
        <v>34</v>
      </c>
      <c r="F45" s="1280"/>
      <c r="G45" s="1280"/>
      <c r="H45" s="1281"/>
      <c r="I45" s="106">
        <v>3456</v>
      </c>
      <c r="J45" s="107">
        <v>3007</v>
      </c>
      <c r="K45" s="107">
        <v>2922</v>
      </c>
      <c r="L45" s="107">
        <v>2893</v>
      </c>
      <c r="M45" s="108">
        <v>2818</v>
      </c>
    </row>
    <row r="46" spans="2:13" ht="27.75" customHeight="1" x14ac:dyDescent="0.15">
      <c r="B46" s="1274"/>
      <c r="C46" s="1275"/>
      <c r="D46" s="109"/>
      <c r="E46" s="1280" t="s">
        <v>35</v>
      </c>
      <c r="F46" s="1280"/>
      <c r="G46" s="1280"/>
      <c r="H46" s="1281"/>
      <c r="I46" s="106">
        <v>12</v>
      </c>
      <c r="J46" s="107">
        <v>11</v>
      </c>
      <c r="K46" s="107">
        <v>10</v>
      </c>
      <c r="L46" s="107">
        <v>6</v>
      </c>
      <c r="M46" s="108">
        <v>13</v>
      </c>
    </row>
    <row r="47" spans="2:13" ht="27.75" customHeight="1" x14ac:dyDescent="0.15">
      <c r="B47" s="1274"/>
      <c r="C47" s="1275"/>
      <c r="D47" s="110"/>
      <c r="E47" s="1282" t="s">
        <v>36</v>
      </c>
      <c r="F47" s="1283"/>
      <c r="G47" s="1283"/>
      <c r="H47" s="1284"/>
      <c r="I47" s="106" t="s">
        <v>502</v>
      </c>
      <c r="J47" s="107" t="s">
        <v>502</v>
      </c>
      <c r="K47" s="107" t="s">
        <v>502</v>
      </c>
      <c r="L47" s="107" t="s">
        <v>502</v>
      </c>
      <c r="M47" s="108" t="s">
        <v>502</v>
      </c>
    </row>
    <row r="48" spans="2:13" ht="27.75" customHeight="1" x14ac:dyDescent="0.15">
      <c r="B48" s="1274"/>
      <c r="C48" s="1275"/>
      <c r="D48" s="105"/>
      <c r="E48" s="1280" t="s">
        <v>37</v>
      </c>
      <c r="F48" s="1280"/>
      <c r="G48" s="1280"/>
      <c r="H48" s="1281"/>
      <c r="I48" s="106" t="s">
        <v>502</v>
      </c>
      <c r="J48" s="107" t="s">
        <v>502</v>
      </c>
      <c r="K48" s="107" t="s">
        <v>502</v>
      </c>
      <c r="L48" s="107" t="s">
        <v>502</v>
      </c>
      <c r="M48" s="108" t="s">
        <v>502</v>
      </c>
    </row>
    <row r="49" spans="2:13" ht="27.75" customHeight="1" x14ac:dyDescent="0.15">
      <c r="B49" s="1276"/>
      <c r="C49" s="1277"/>
      <c r="D49" s="105"/>
      <c r="E49" s="1280" t="s">
        <v>38</v>
      </c>
      <c r="F49" s="1280"/>
      <c r="G49" s="1280"/>
      <c r="H49" s="1281"/>
      <c r="I49" s="106" t="s">
        <v>502</v>
      </c>
      <c r="J49" s="107" t="s">
        <v>502</v>
      </c>
      <c r="K49" s="107" t="s">
        <v>502</v>
      </c>
      <c r="L49" s="107" t="s">
        <v>502</v>
      </c>
      <c r="M49" s="108" t="s">
        <v>502</v>
      </c>
    </row>
    <row r="50" spans="2:13" ht="27.75" customHeight="1" x14ac:dyDescent="0.15">
      <c r="B50" s="1285" t="s">
        <v>39</v>
      </c>
      <c r="C50" s="1286"/>
      <c r="D50" s="111"/>
      <c r="E50" s="1280" t="s">
        <v>40</v>
      </c>
      <c r="F50" s="1280"/>
      <c r="G50" s="1280"/>
      <c r="H50" s="1281"/>
      <c r="I50" s="106">
        <v>3473</v>
      </c>
      <c r="J50" s="107">
        <v>3897</v>
      </c>
      <c r="K50" s="107">
        <v>3722</v>
      </c>
      <c r="L50" s="107">
        <v>3683</v>
      </c>
      <c r="M50" s="108">
        <v>3423</v>
      </c>
    </row>
    <row r="51" spans="2:13" ht="27.75" customHeight="1" x14ac:dyDescent="0.15">
      <c r="B51" s="1274"/>
      <c r="C51" s="1275"/>
      <c r="D51" s="105"/>
      <c r="E51" s="1280" t="s">
        <v>41</v>
      </c>
      <c r="F51" s="1280"/>
      <c r="G51" s="1280"/>
      <c r="H51" s="1281"/>
      <c r="I51" s="106">
        <v>2530</v>
      </c>
      <c r="J51" s="107">
        <v>2461</v>
      </c>
      <c r="K51" s="107">
        <v>2385</v>
      </c>
      <c r="L51" s="107">
        <v>2446</v>
      </c>
      <c r="M51" s="108">
        <v>2656</v>
      </c>
    </row>
    <row r="52" spans="2:13" ht="27.75" customHeight="1" x14ac:dyDescent="0.15">
      <c r="B52" s="1276"/>
      <c r="C52" s="1277"/>
      <c r="D52" s="105"/>
      <c r="E52" s="1280" t="s">
        <v>42</v>
      </c>
      <c r="F52" s="1280"/>
      <c r="G52" s="1280"/>
      <c r="H52" s="1281"/>
      <c r="I52" s="106">
        <v>13655</v>
      </c>
      <c r="J52" s="107">
        <v>14619</v>
      </c>
      <c r="K52" s="107">
        <v>14945</v>
      </c>
      <c r="L52" s="107">
        <v>14845</v>
      </c>
      <c r="M52" s="108">
        <v>14629</v>
      </c>
    </row>
    <row r="53" spans="2:13" ht="27.75" customHeight="1" thickBot="1" x14ac:dyDescent="0.2">
      <c r="B53" s="1287" t="s">
        <v>43</v>
      </c>
      <c r="C53" s="1288"/>
      <c r="D53" s="112"/>
      <c r="E53" s="1289" t="s">
        <v>44</v>
      </c>
      <c r="F53" s="1289"/>
      <c r="G53" s="1289"/>
      <c r="H53" s="1290"/>
      <c r="I53" s="113">
        <v>7539</v>
      </c>
      <c r="J53" s="114">
        <v>8586</v>
      </c>
      <c r="K53" s="114">
        <v>9130</v>
      </c>
      <c r="L53" s="114">
        <v>9285</v>
      </c>
      <c r="M53" s="115">
        <v>9574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rmdKDqRkgg1uOrn/DWjX0XLM+PUaRkJ3gLJlKgmK1qJwcsb59nYwXiXgOa83VFiZVqTPylwtsiccSewsjvMGQ==" saltValue="MYhJQG8LILk3RaGhTjq7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47</v>
      </c>
      <c r="D55" s="1299"/>
      <c r="E55" s="1300"/>
      <c r="F55" s="127">
        <v>2336</v>
      </c>
      <c r="G55" s="127">
        <v>2347</v>
      </c>
      <c r="H55" s="128">
        <v>1965</v>
      </c>
    </row>
    <row r="56" spans="2:8" ht="52.5" customHeight="1" x14ac:dyDescent="0.15">
      <c r="B56" s="129"/>
      <c r="C56" s="1301" t="s">
        <v>48</v>
      </c>
      <c r="D56" s="1301"/>
      <c r="E56" s="1302"/>
      <c r="F56" s="130">
        <v>129</v>
      </c>
      <c r="G56" s="130">
        <v>168</v>
      </c>
      <c r="H56" s="131">
        <v>168</v>
      </c>
    </row>
    <row r="57" spans="2:8" ht="53.25" customHeight="1" x14ac:dyDescent="0.15">
      <c r="B57" s="129"/>
      <c r="C57" s="1303" t="s">
        <v>49</v>
      </c>
      <c r="D57" s="1303"/>
      <c r="E57" s="1304"/>
      <c r="F57" s="132">
        <v>3666</v>
      </c>
      <c r="G57" s="132">
        <v>3305</v>
      </c>
      <c r="H57" s="133">
        <v>1716</v>
      </c>
    </row>
    <row r="58" spans="2:8" ht="45.75" customHeight="1" x14ac:dyDescent="0.15">
      <c r="B58" s="134"/>
      <c r="C58" s="1291" t="s">
        <v>583</v>
      </c>
      <c r="D58" s="1292"/>
      <c r="E58" s="1293"/>
      <c r="F58" s="135">
        <v>2745</v>
      </c>
      <c r="G58" s="135">
        <v>2344</v>
      </c>
      <c r="H58" s="136">
        <v>726</v>
      </c>
    </row>
    <row r="59" spans="2:8" ht="45.75" customHeight="1" x14ac:dyDescent="0.15">
      <c r="B59" s="134"/>
      <c r="C59" s="1291" t="s">
        <v>584</v>
      </c>
      <c r="D59" s="1292"/>
      <c r="E59" s="1293"/>
      <c r="F59" s="135">
        <v>188</v>
      </c>
      <c r="G59" s="135">
        <v>214</v>
      </c>
      <c r="H59" s="136">
        <v>234</v>
      </c>
    </row>
    <row r="60" spans="2:8" ht="45.75" customHeight="1" x14ac:dyDescent="0.15">
      <c r="B60" s="134"/>
      <c r="C60" s="1291" t="s">
        <v>585</v>
      </c>
      <c r="D60" s="1292"/>
      <c r="E60" s="1293"/>
      <c r="F60" s="135">
        <v>235</v>
      </c>
      <c r="G60" s="135">
        <v>231</v>
      </c>
      <c r="H60" s="136">
        <v>230</v>
      </c>
    </row>
    <row r="61" spans="2:8" ht="45.75" customHeight="1" x14ac:dyDescent="0.15">
      <c r="B61" s="134"/>
      <c r="C61" s="1291" t="s">
        <v>586</v>
      </c>
      <c r="D61" s="1292"/>
      <c r="E61" s="1293"/>
      <c r="F61" s="135">
        <v>28</v>
      </c>
      <c r="G61" s="135">
        <v>44</v>
      </c>
      <c r="H61" s="136">
        <v>178</v>
      </c>
    </row>
    <row r="62" spans="2:8" ht="45.75" customHeight="1" thickBot="1" x14ac:dyDescent="0.2">
      <c r="B62" s="137"/>
      <c r="C62" s="1294" t="s">
        <v>587</v>
      </c>
      <c r="D62" s="1295"/>
      <c r="E62" s="1296"/>
      <c r="F62" s="138">
        <v>100</v>
      </c>
      <c r="G62" s="138">
        <v>99</v>
      </c>
      <c r="H62" s="139">
        <v>96</v>
      </c>
    </row>
    <row r="63" spans="2:8" ht="52.5" customHeight="1" thickBot="1" x14ac:dyDescent="0.2">
      <c r="B63" s="140"/>
      <c r="C63" s="1297" t="s">
        <v>50</v>
      </c>
      <c r="D63" s="1297"/>
      <c r="E63" s="1298"/>
      <c r="F63" s="141">
        <v>6131</v>
      </c>
      <c r="G63" s="141">
        <v>5820</v>
      </c>
      <c r="H63" s="142">
        <v>3849</v>
      </c>
    </row>
    <row r="64" spans="2:8" ht="15" customHeight="1" x14ac:dyDescent="0.15"/>
    <row r="65" ht="0" hidden="1" customHeight="1" x14ac:dyDescent="0.15"/>
    <row r="66" ht="0" hidden="1" customHeight="1" x14ac:dyDescent="0.15"/>
  </sheetData>
  <sheetProtection algorithmName="SHA-512" hashValue="5hqm7sgPgO8PHLtIOfCb2Z+Pz2MLlsQS5odE9URtLx1WpsqWYOB16pNhL/Sro/oXXFHB/UA4BAbxHUwOw2T+Dg==" saltValue="knxjM/q8ZZS7FXE4Gc+P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599</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543</v>
      </c>
      <c r="BQ50" s="1311"/>
      <c r="BR50" s="1311"/>
      <c r="BS50" s="1311"/>
      <c r="BT50" s="1311"/>
      <c r="BU50" s="1311"/>
      <c r="BV50" s="1311"/>
      <c r="BW50" s="1311"/>
      <c r="BX50" s="1311" t="s">
        <v>544</v>
      </c>
      <c r="BY50" s="1311"/>
      <c r="BZ50" s="1311"/>
      <c r="CA50" s="1311"/>
      <c r="CB50" s="1311"/>
      <c r="CC50" s="1311"/>
      <c r="CD50" s="1311"/>
      <c r="CE50" s="1311"/>
      <c r="CF50" s="1311" t="s">
        <v>545</v>
      </c>
      <c r="CG50" s="1311"/>
      <c r="CH50" s="1311"/>
      <c r="CI50" s="1311"/>
      <c r="CJ50" s="1311"/>
      <c r="CK50" s="1311"/>
      <c r="CL50" s="1311"/>
      <c r="CM50" s="1311"/>
      <c r="CN50" s="1311" t="s">
        <v>546</v>
      </c>
      <c r="CO50" s="1311"/>
      <c r="CP50" s="1311"/>
      <c r="CQ50" s="1311"/>
      <c r="CR50" s="1311"/>
      <c r="CS50" s="1311"/>
      <c r="CT50" s="1311"/>
      <c r="CU50" s="1311"/>
      <c r="CV50" s="1311" t="s">
        <v>547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600</v>
      </c>
      <c r="AO51" s="1310"/>
      <c r="AP51" s="1310"/>
      <c r="AQ51" s="1310"/>
      <c r="AR51" s="1310"/>
      <c r="AS51" s="1310"/>
      <c r="AT51" s="1310"/>
      <c r="AU51" s="1310"/>
      <c r="AV51" s="1310"/>
      <c r="AW51" s="1310"/>
      <c r="AX51" s="1310"/>
      <c r="AY51" s="1310"/>
      <c r="AZ51" s="1310"/>
      <c r="BA51" s="1310"/>
      <c r="BB51" s="1310" t="s">
        <v>601</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95.2</v>
      </c>
      <c r="BY51" s="1307"/>
      <c r="BZ51" s="1307"/>
      <c r="CA51" s="1307"/>
      <c r="CB51" s="1307"/>
      <c r="CC51" s="1307"/>
      <c r="CD51" s="1307"/>
      <c r="CE51" s="1307"/>
      <c r="CF51" s="1307">
        <v>102.7</v>
      </c>
      <c r="CG51" s="1307"/>
      <c r="CH51" s="1307"/>
      <c r="CI51" s="1307"/>
      <c r="CJ51" s="1307"/>
      <c r="CK51" s="1307"/>
      <c r="CL51" s="1307"/>
      <c r="CM51" s="1307"/>
      <c r="CN51" s="1307">
        <v>105.2</v>
      </c>
      <c r="CO51" s="1307"/>
      <c r="CP51" s="1307"/>
      <c r="CQ51" s="1307"/>
      <c r="CR51" s="1307"/>
      <c r="CS51" s="1307"/>
      <c r="CT51" s="1307"/>
      <c r="CU51" s="1307"/>
      <c r="CV51" s="1307">
        <v>107.5</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602</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49.8</v>
      </c>
      <c r="BY53" s="1307"/>
      <c r="BZ53" s="1307"/>
      <c r="CA53" s="1307"/>
      <c r="CB53" s="1307"/>
      <c r="CC53" s="1307"/>
      <c r="CD53" s="1307"/>
      <c r="CE53" s="1307"/>
      <c r="CF53" s="1307">
        <v>54</v>
      </c>
      <c r="CG53" s="1307"/>
      <c r="CH53" s="1307"/>
      <c r="CI53" s="1307"/>
      <c r="CJ53" s="1307"/>
      <c r="CK53" s="1307"/>
      <c r="CL53" s="1307"/>
      <c r="CM53" s="1307"/>
      <c r="CN53" s="1307">
        <v>46.4</v>
      </c>
      <c r="CO53" s="1307"/>
      <c r="CP53" s="1307"/>
      <c r="CQ53" s="1307"/>
      <c r="CR53" s="1307"/>
      <c r="CS53" s="1307"/>
      <c r="CT53" s="1307"/>
      <c r="CU53" s="1307"/>
      <c r="CV53" s="1307">
        <v>55.8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603</v>
      </c>
      <c r="AO55" s="1311"/>
      <c r="AP55" s="1311"/>
      <c r="AQ55" s="1311"/>
      <c r="AR55" s="1311"/>
      <c r="AS55" s="1311"/>
      <c r="AT55" s="1311"/>
      <c r="AU55" s="1311"/>
      <c r="AV55" s="1311"/>
      <c r="AW55" s="1311"/>
      <c r="AX55" s="1311"/>
      <c r="AY55" s="1311"/>
      <c r="AZ55" s="1311"/>
      <c r="BA55" s="1311"/>
      <c r="BB55" s="1310" t="s">
        <v>601</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56.8</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602</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604</v>
      </c>
    </row>
    <row r="64" spans="1:109" x14ac:dyDescent="0.15">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599</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543</v>
      </c>
      <c r="BQ72" s="1311"/>
      <c r="BR72" s="1311"/>
      <c r="BS72" s="1311"/>
      <c r="BT72" s="1311"/>
      <c r="BU72" s="1311"/>
      <c r="BV72" s="1311"/>
      <c r="BW72" s="1311"/>
      <c r="BX72" s="1311" t="s">
        <v>544</v>
      </c>
      <c r="BY72" s="1311"/>
      <c r="BZ72" s="1311"/>
      <c r="CA72" s="1311"/>
      <c r="CB72" s="1311"/>
      <c r="CC72" s="1311"/>
      <c r="CD72" s="1311"/>
      <c r="CE72" s="1311"/>
      <c r="CF72" s="1311" t="s">
        <v>545</v>
      </c>
      <c r="CG72" s="1311"/>
      <c r="CH72" s="1311"/>
      <c r="CI72" s="1311"/>
      <c r="CJ72" s="1311"/>
      <c r="CK72" s="1311"/>
      <c r="CL72" s="1311"/>
      <c r="CM72" s="1311"/>
      <c r="CN72" s="1311" t="s">
        <v>546</v>
      </c>
      <c r="CO72" s="1311"/>
      <c r="CP72" s="1311"/>
      <c r="CQ72" s="1311"/>
      <c r="CR72" s="1311"/>
      <c r="CS72" s="1311"/>
      <c r="CT72" s="1311"/>
      <c r="CU72" s="1311"/>
      <c r="CV72" s="1311" t="s">
        <v>547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600</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v>85.7</v>
      </c>
      <c r="BQ73" s="1307"/>
      <c r="BR73" s="1307"/>
      <c r="BS73" s="1307"/>
      <c r="BT73" s="1307"/>
      <c r="BU73" s="1307"/>
      <c r="BV73" s="1307"/>
      <c r="BW73" s="1307"/>
      <c r="BX73" s="1307">
        <v>95.2</v>
      </c>
      <c r="BY73" s="1307"/>
      <c r="BZ73" s="1307"/>
      <c r="CA73" s="1307"/>
      <c r="CB73" s="1307"/>
      <c r="CC73" s="1307"/>
      <c r="CD73" s="1307"/>
      <c r="CE73" s="1307"/>
      <c r="CF73" s="1307">
        <v>102.7</v>
      </c>
      <c r="CG73" s="1307"/>
      <c r="CH73" s="1307"/>
      <c r="CI73" s="1307"/>
      <c r="CJ73" s="1307"/>
      <c r="CK73" s="1307"/>
      <c r="CL73" s="1307"/>
      <c r="CM73" s="1307"/>
      <c r="CN73" s="1307">
        <v>105.2</v>
      </c>
      <c r="CO73" s="1307"/>
      <c r="CP73" s="1307"/>
      <c r="CQ73" s="1307"/>
      <c r="CR73" s="1307"/>
      <c r="CS73" s="1307"/>
      <c r="CT73" s="1307"/>
      <c r="CU73" s="1307"/>
      <c r="CV73" s="1307">
        <v>107.5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605</v>
      </c>
      <c r="BC75" s="1310"/>
      <c r="BD75" s="1310"/>
      <c r="BE75" s="1310"/>
      <c r="BF75" s="1310"/>
      <c r="BG75" s="1310"/>
      <c r="BH75" s="1310"/>
      <c r="BI75" s="1310"/>
      <c r="BJ75" s="1310"/>
      <c r="BK75" s="1310"/>
      <c r="BL75" s="1310"/>
      <c r="BM75" s="1310"/>
      <c r="BN75" s="1310"/>
      <c r="BO75" s="1310"/>
      <c r="BP75" s="1307">
        <v>9</v>
      </c>
      <c r="BQ75" s="1307"/>
      <c r="BR75" s="1307"/>
      <c r="BS75" s="1307"/>
      <c r="BT75" s="1307"/>
      <c r="BU75" s="1307"/>
      <c r="BV75" s="1307"/>
      <c r="BW75" s="1307"/>
      <c r="BX75" s="1307">
        <v>7.8</v>
      </c>
      <c r="BY75" s="1307"/>
      <c r="BZ75" s="1307"/>
      <c r="CA75" s="1307"/>
      <c r="CB75" s="1307"/>
      <c r="CC75" s="1307"/>
      <c r="CD75" s="1307"/>
      <c r="CE75" s="1307"/>
      <c r="CF75" s="1307">
        <v>7.5</v>
      </c>
      <c r="CG75" s="1307"/>
      <c r="CH75" s="1307"/>
      <c r="CI75" s="1307"/>
      <c r="CJ75" s="1307"/>
      <c r="CK75" s="1307"/>
      <c r="CL75" s="1307"/>
      <c r="CM75" s="1307"/>
      <c r="CN75" s="1307">
        <v>7.8</v>
      </c>
      <c r="CO75" s="1307"/>
      <c r="CP75" s="1307"/>
      <c r="CQ75" s="1307"/>
      <c r="CR75" s="1307"/>
      <c r="CS75" s="1307"/>
      <c r="CT75" s="1307"/>
      <c r="CU75" s="1307"/>
      <c r="CV75" s="1307">
        <v>8.6999999999999993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603</v>
      </c>
      <c r="AO77" s="1311"/>
      <c r="AP77" s="1311"/>
      <c r="AQ77" s="1311"/>
      <c r="AR77" s="1311"/>
      <c r="AS77" s="1311"/>
      <c r="AT77" s="1311"/>
      <c r="AU77" s="1311"/>
      <c r="AV77" s="1311"/>
      <c r="AW77" s="1311"/>
      <c r="AX77" s="1311"/>
      <c r="AY77" s="1311"/>
      <c r="AZ77" s="1311"/>
      <c r="BA77" s="1311"/>
      <c r="BB77" s="1310" t="s">
        <v>601</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56.8</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605</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10.199999999999999</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OKheLI8XBIV+EnpEUIABydccWTwqzYZ9j15l6Z/2jKD5OEJbY5ilLzLVEjFwpXRhH1whUeF9pc0gg4y9x+6Tw==" saltValue="NSpd0Q8z/1DGVQ3+JGp2R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8"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WgkvDvc9PhbY3CLcuhn/4N1foF+VcGrc1jJRF06EPq3ldXN58y5rx4uRS4qa4bzk+8S5ifpMJfVyiOJd7s9dQ==" saltValue="Yiy3VkovNUWMcSuponK5Y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cs5K6+USytMgMcm5gthDgb65b9PSLw4k6jWx6WK4haemr9Q8kulfTJOf4nW28LnB3sF0yAkRVrCRqLoXhhBcQ==" saltValue="unIwxB2Cbtr9+3JCnaz1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90787</v>
      </c>
      <c r="E3" s="161"/>
      <c r="F3" s="162">
        <v>83623</v>
      </c>
      <c r="G3" s="163"/>
      <c r="H3" s="164"/>
    </row>
    <row r="4" spans="1:8" x14ac:dyDescent="0.15">
      <c r="A4" s="165"/>
      <c r="B4" s="166"/>
      <c r="C4" s="167"/>
      <c r="D4" s="168">
        <v>49321</v>
      </c>
      <c r="E4" s="169"/>
      <c r="F4" s="170">
        <v>48787</v>
      </c>
      <c r="G4" s="171"/>
      <c r="H4" s="172"/>
    </row>
    <row r="5" spans="1:8" x14ac:dyDescent="0.15">
      <c r="A5" s="153" t="s">
        <v>535</v>
      </c>
      <c r="B5" s="158"/>
      <c r="C5" s="159"/>
      <c r="D5" s="160">
        <v>170530</v>
      </c>
      <c r="E5" s="161"/>
      <c r="F5" s="162">
        <v>81768</v>
      </c>
      <c r="G5" s="163"/>
      <c r="H5" s="164"/>
    </row>
    <row r="6" spans="1:8" x14ac:dyDescent="0.15">
      <c r="A6" s="165"/>
      <c r="B6" s="166"/>
      <c r="C6" s="167"/>
      <c r="D6" s="168">
        <v>79676</v>
      </c>
      <c r="E6" s="169"/>
      <c r="F6" s="170">
        <v>37917</v>
      </c>
      <c r="G6" s="171"/>
      <c r="H6" s="172"/>
    </row>
    <row r="7" spans="1:8" x14ac:dyDescent="0.15">
      <c r="A7" s="153" t="s">
        <v>536</v>
      </c>
      <c r="B7" s="158"/>
      <c r="C7" s="159"/>
      <c r="D7" s="160">
        <v>85486</v>
      </c>
      <c r="E7" s="161"/>
      <c r="F7" s="162">
        <v>65876</v>
      </c>
      <c r="G7" s="163"/>
      <c r="H7" s="164"/>
    </row>
    <row r="8" spans="1:8" x14ac:dyDescent="0.15">
      <c r="A8" s="165"/>
      <c r="B8" s="166"/>
      <c r="C8" s="167"/>
      <c r="D8" s="168">
        <v>47081</v>
      </c>
      <c r="E8" s="169"/>
      <c r="F8" s="170">
        <v>36484</v>
      </c>
      <c r="G8" s="171"/>
      <c r="H8" s="172"/>
    </row>
    <row r="9" spans="1:8" x14ac:dyDescent="0.15">
      <c r="A9" s="153" t="s">
        <v>537</v>
      </c>
      <c r="B9" s="158"/>
      <c r="C9" s="159"/>
      <c r="D9" s="160">
        <v>92723</v>
      </c>
      <c r="E9" s="161"/>
      <c r="F9" s="162">
        <v>68468</v>
      </c>
      <c r="G9" s="163"/>
      <c r="H9" s="164"/>
    </row>
    <row r="10" spans="1:8" x14ac:dyDescent="0.15">
      <c r="A10" s="165"/>
      <c r="B10" s="166"/>
      <c r="C10" s="167"/>
      <c r="D10" s="168">
        <v>36762</v>
      </c>
      <c r="E10" s="169"/>
      <c r="F10" s="170">
        <v>34140</v>
      </c>
      <c r="G10" s="171"/>
      <c r="H10" s="172"/>
    </row>
    <row r="11" spans="1:8" x14ac:dyDescent="0.15">
      <c r="A11" s="153" t="s">
        <v>538</v>
      </c>
      <c r="B11" s="158"/>
      <c r="C11" s="159"/>
      <c r="D11" s="160">
        <v>108838</v>
      </c>
      <c r="E11" s="161"/>
      <c r="F11" s="162">
        <v>69729</v>
      </c>
      <c r="G11" s="163"/>
      <c r="H11" s="164"/>
    </row>
    <row r="12" spans="1:8" x14ac:dyDescent="0.15">
      <c r="A12" s="165"/>
      <c r="B12" s="166"/>
      <c r="C12" s="173"/>
      <c r="D12" s="168">
        <v>45419</v>
      </c>
      <c r="E12" s="169"/>
      <c r="F12" s="170">
        <v>38908</v>
      </c>
      <c r="G12" s="171"/>
      <c r="H12" s="172"/>
    </row>
    <row r="13" spans="1:8" x14ac:dyDescent="0.15">
      <c r="A13" s="153"/>
      <c r="B13" s="158"/>
      <c r="C13" s="174"/>
      <c r="D13" s="175">
        <v>109673</v>
      </c>
      <c r="E13" s="176"/>
      <c r="F13" s="177">
        <v>73893</v>
      </c>
      <c r="G13" s="178"/>
      <c r="H13" s="164"/>
    </row>
    <row r="14" spans="1:8" x14ac:dyDescent="0.15">
      <c r="A14" s="165"/>
      <c r="B14" s="166"/>
      <c r="C14" s="167"/>
      <c r="D14" s="168">
        <v>51652</v>
      </c>
      <c r="E14" s="169"/>
      <c r="F14" s="170">
        <v>39247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7.11</v>
      </c>
      <c r="C19" s="179">
        <f>ROUND(VALUE(SUBSTITUTE(実質収支比率等に係る経年分析!G$48,"▲","-")),2)</f>
        <v>8.14</v>
      </c>
      <c r="D19" s="179">
        <f>ROUND(VALUE(SUBSTITUTE(実質収支比率等に係る経年分析!H$48,"▲","-")),2)</f>
        <v>8.39</v>
      </c>
      <c r="E19" s="179">
        <f>ROUND(VALUE(SUBSTITUTE(実質収支比率等に係る経年分析!I$48,"▲","-")),2)</f>
        <v>6.8</v>
      </c>
      <c r="F19" s="179">
        <f>ROUND(VALUE(SUBSTITUTE(実質収支比率等に係る経年分析!J$48,"▲","-")),2)</f>
        <v>4.37</v>
      </c>
    </row>
    <row r="20" spans="1:11" x14ac:dyDescent="0.15">
      <c r="A20" s="179" t="s">
        <v>54</v>
      </c>
      <c r="B20" s="179">
        <f>ROUND(VALUE(SUBSTITUTE(実質収支比率等に係る経年分析!F$47,"▲","-")),2)</f>
        <v>24.18</v>
      </c>
      <c r="C20" s="179">
        <f>ROUND(VALUE(SUBSTITUTE(実質収支比率等に係る経年分析!G$47,"▲","-")),2)</f>
        <v>24.86</v>
      </c>
      <c r="D20" s="179">
        <f>ROUND(VALUE(SUBSTITUTE(実質収支比率等に係る経年分析!H$47,"▲","-")),2)</f>
        <v>23.33</v>
      </c>
      <c r="E20" s="179">
        <f>ROUND(VALUE(SUBSTITUTE(実質収支比率等に係る経年分析!I$47,"▲","-")),2)</f>
        <v>23.6</v>
      </c>
      <c r="F20" s="179">
        <f>ROUND(VALUE(SUBSTITUTE(実質収支比率等に係る経年分析!J$47,"▲","-")),2)</f>
        <v>19.62</v>
      </c>
    </row>
    <row r="21" spans="1:11" x14ac:dyDescent="0.15">
      <c r="A21" s="179" t="s">
        <v>55</v>
      </c>
      <c r="B21" s="179">
        <f>IF(ISNUMBER(VALUE(SUBSTITUTE(実質収支比率等に係る経年分析!F$49,"▲","-"))),ROUND(VALUE(SUBSTITUTE(実質収支比率等に係る経年分析!F$49,"▲","-")),2),NA())</f>
        <v>-0.27</v>
      </c>
      <c r="C21" s="179">
        <f>IF(ISNUMBER(VALUE(SUBSTITUTE(実質収支比率等に係る経年分析!G$49,"▲","-"))),ROUND(VALUE(SUBSTITUTE(実質収支比率等に係る経年分析!G$49,"▲","-")),2),NA())</f>
        <v>2.25</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-1.53</v>
      </c>
      <c r="F21" s="179">
        <f>IF(ISNUMBER(VALUE(SUBSTITUTE(実質収支比率等に係る経年分析!J$49,"▲","-"))),ROUND(VALUE(SUBSTITUTE(実質収支比率等に係る経年分析!J$49,"▲","-")),2),NA())</f>
        <v>-6.19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北茨城市後期高齢者医療特別会計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北茨城市漁業集落排水事業特別会計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北茨城市公共下水道事業特別会計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北茨城市国民健康保険事業特別会計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3.32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1.1399999999999999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1.64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北茨城市介護保険事業特別会計（保険事業勘定）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1.0900000000000001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1.41</v>
      </c>
    </row>
    <row r="34" spans="1:16" x14ac:dyDescent="0.15">
      <c r="A34" s="180" t="str">
        <f>IF(連結実質赤字比率に係る赤字・黒字の構成分析!C$36="",NA(),連結実質赤字比率に係る赤字・黒字の構成分析!C$36)</f>
        <v>北茨城市工業用水道事業会計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4.13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8.1199999999999992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8.3800000000000008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4.3600000000000003</v>
      </c>
    </row>
    <row r="36" spans="1:16" x14ac:dyDescent="0.15">
      <c r="A36" s="180" t="str">
        <f>IF(連結実質赤字比率に係る赤字・黒字の構成分析!C$34="",NA(),連結実質赤字比率に係る赤字・黒字の構成分析!C$34)</f>
        <v>北茨城市水道事業会計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8.5299999999999994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1408</v>
      </c>
      <c r="E42" s="181"/>
      <c r="F42" s="181"/>
      <c r="G42" s="181">
        <f>'実質公債費比率（分子）の構造'!L$52</f>
        <v>1348</v>
      </c>
      <c r="H42" s="181"/>
      <c r="I42" s="181"/>
      <c r="J42" s="181">
        <f>'実質公債費比率（分子）の構造'!M$52</f>
        <v>1328</v>
      </c>
      <c r="K42" s="181"/>
      <c r="L42" s="181"/>
      <c r="M42" s="181">
        <f>'実質公債費比率（分子）の構造'!N$52</f>
        <v>1320</v>
      </c>
      <c r="N42" s="181"/>
      <c r="O42" s="181"/>
      <c r="P42" s="181">
        <f>'実質公債費比率（分子）の構造'!O$52</f>
        <v>1293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26</v>
      </c>
      <c r="C44" s="181"/>
      <c r="D44" s="181"/>
      <c r="E44" s="181">
        <f>'実質公債費比率（分子）の構造'!L$50</f>
        <v>26</v>
      </c>
      <c r="F44" s="181"/>
      <c r="G44" s="181"/>
      <c r="H44" s="181">
        <f>'実質公債費比率（分子）の構造'!M$50</f>
        <v>32</v>
      </c>
      <c r="I44" s="181"/>
      <c r="J44" s="181"/>
      <c r="K44" s="181">
        <f>'実質公債費比率（分子）の構造'!N$50</f>
        <v>29</v>
      </c>
      <c r="L44" s="181"/>
      <c r="M44" s="181"/>
      <c r="N44" s="181">
        <f>'実質公債費比率（分子）の構造'!O$50</f>
        <v>28</v>
      </c>
      <c r="O44" s="181"/>
      <c r="P44" s="181"/>
    </row>
    <row r="45" spans="1:16" x14ac:dyDescent="0.15">
      <c r="A45" s="181" t="s">
        <v>65</v>
      </c>
      <c r="B45" s="181">
        <f>'実質公債費比率（分子）の構造'!K$49</f>
        <v>35</v>
      </c>
      <c r="C45" s="181"/>
      <c r="D45" s="181"/>
      <c r="E45" s="181">
        <f>'実質公債費比率（分子）の構造'!L$49</f>
        <v>24</v>
      </c>
      <c r="F45" s="181"/>
      <c r="G45" s="181"/>
      <c r="H45" s="181">
        <f>'実質公債費比率（分子）の構造'!M$49</f>
        <v>22</v>
      </c>
      <c r="I45" s="181"/>
      <c r="J45" s="181"/>
      <c r="K45" s="181">
        <f>'実質公債費比率（分子）の構造'!N$49</f>
        <v>14</v>
      </c>
      <c r="L45" s="181"/>
      <c r="M45" s="181"/>
      <c r="N45" s="181">
        <f>'実質公債費比率（分子）の構造'!O$49</f>
        <v>11</v>
      </c>
      <c r="O45" s="181"/>
      <c r="P45" s="181"/>
    </row>
    <row r="46" spans="1:16" x14ac:dyDescent="0.15">
      <c r="A46" s="181" t="s">
        <v>66</v>
      </c>
      <c r="B46" s="181">
        <f>'実質公債費比率（分子）の構造'!K$48</f>
        <v>458</v>
      </c>
      <c r="C46" s="181"/>
      <c r="D46" s="181"/>
      <c r="E46" s="181">
        <f>'実質公債費比率（分子）の構造'!L$48</f>
        <v>484</v>
      </c>
      <c r="F46" s="181"/>
      <c r="G46" s="181"/>
      <c r="H46" s="181">
        <f>'実質公債費比率（分子）の構造'!M$48</f>
        <v>416</v>
      </c>
      <c r="I46" s="181"/>
      <c r="J46" s="181"/>
      <c r="K46" s="181">
        <f>'実質公債費比率（分子）の構造'!N$48</f>
        <v>403</v>
      </c>
      <c r="L46" s="181"/>
      <c r="M46" s="181"/>
      <c r="N46" s="181">
        <f>'実質公債費比率（分子）の構造'!O$48</f>
        <v>431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1580</v>
      </c>
      <c r="C49" s="181"/>
      <c r="D49" s="181"/>
      <c r="E49" s="181">
        <f>'実質公債費比率（分子）の構造'!L$45</f>
        <v>1491</v>
      </c>
      <c r="F49" s="181"/>
      <c r="G49" s="181"/>
      <c r="H49" s="181">
        <f>'実質公債費比率（分子）の構造'!M$45</f>
        <v>1511</v>
      </c>
      <c r="I49" s="181"/>
      <c r="J49" s="181"/>
      <c r="K49" s="181">
        <f>'実質公債費比率（分子）の構造'!N$45</f>
        <v>1636</v>
      </c>
      <c r="L49" s="181"/>
      <c r="M49" s="181"/>
      <c r="N49" s="181">
        <f>'実質公債費比率（分子）の構造'!O$45</f>
        <v>1751</v>
      </c>
      <c r="O49" s="181"/>
      <c r="P49" s="181"/>
    </row>
    <row r="50" spans="1:16" x14ac:dyDescent="0.15">
      <c r="A50" s="181" t="s">
        <v>70</v>
      </c>
      <c r="B50" s="181" t="e">
        <f>NA()</f>
        <v>#N/A</v>
      </c>
      <c r="C50" s="181">
        <f>IF(ISNUMBER('実質公債費比率（分子）の構造'!K$53),'実質公債費比率（分子）の構造'!K$53,NA())</f>
        <v>691</v>
      </c>
      <c r="D50" s="181" t="e">
        <f>NA()</f>
        <v>#N/A</v>
      </c>
      <c r="E50" s="181" t="e">
        <f>NA()</f>
        <v>#N/A</v>
      </c>
      <c r="F50" s="181">
        <f>IF(ISNUMBER('実質公債費比率（分子）の構造'!L$53),'実質公債費比率（分子）の構造'!L$53,NA())</f>
        <v>677</v>
      </c>
      <c r="G50" s="181" t="e">
        <f>NA()</f>
        <v>#N/A</v>
      </c>
      <c r="H50" s="181" t="e">
        <f>NA()</f>
        <v>#N/A</v>
      </c>
      <c r="I50" s="181">
        <f>IF(ISNUMBER('実質公債費比率（分子）の構造'!M$53),'実質公債費比率（分子）の構造'!M$53,NA())</f>
        <v>653</v>
      </c>
      <c r="J50" s="181" t="e">
        <f>NA()</f>
        <v>#N/A</v>
      </c>
      <c r="K50" s="181" t="e">
        <f>NA()</f>
        <v>#N/A</v>
      </c>
      <c r="L50" s="181">
        <f>IF(ISNUMBER('実質公債費比率（分子）の構造'!N$53),'実質公債費比率（分子）の構造'!N$53,NA())</f>
        <v>762</v>
      </c>
      <c r="M50" s="181" t="e">
        <f>NA()</f>
        <v>#N/A</v>
      </c>
      <c r="N50" s="181" t="e">
        <f>NA()</f>
        <v>#N/A</v>
      </c>
      <c r="O50" s="181">
        <f>IF(ISNUMBER('実質公債費比率（分子）の構造'!O$53),'実質公債費比率（分子）の構造'!O$53,NA())</f>
        <v>928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13655</v>
      </c>
      <c r="E56" s="180"/>
      <c r="F56" s="180"/>
      <c r="G56" s="180">
        <f>'将来負担比率（分子）の構造'!J$52</f>
        <v>14619</v>
      </c>
      <c r="H56" s="180"/>
      <c r="I56" s="180"/>
      <c r="J56" s="180">
        <f>'将来負担比率（分子）の構造'!K$52</f>
        <v>14945</v>
      </c>
      <c r="K56" s="180"/>
      <c r="L56" s="180"/>
      <c r="M56" s="180">
        <f>'将来負担比率（分子）の構造'!L$52</f>
        <v>14845</v>
      </c>
      <c r="N56" s="180"/>
      <c r="O56" s="180"/>
      <c r="P56" s="180">
        <f>'将来負担比率（分子）の構造'!M$52</f>
        <v>14629</v>
      </c>
    </row>
    <row r="57" spans="1:16" x14ac:dyDescent="0.15">
      <c r="A57" s="180" t="s">
        <v>41</v>
      </c>
      <c r="B57" s="180"/>
      <c r="C57" s="180"/>
      <c r="D57" s="180">
        <f>'将来負担比率（分子）の構造'!I$51</f>
        <v>2530</v>
      </c>
      <c r="E57" s="180"/>
      <c r="F57" s="180"/>
      <c r="G57" s="180">
        <f>'将来負担比率（分子）の構造'!J$51</f>
        <v>2461</v>
      </c>
      <c r="H57" s="180"/>
      <c r="I57" s="180"/>
      <c r="J57" s="180">
        <f>'将来負担比率（分子）の構造'!K$51</f>
        <v>2385</v>
      </c>
      <c r="K57" s="180"/>
      <c r="L57" s="180"/>
      <c r="M57" s="180">
        <f>'将来負担比率（分子）の構造'!L$51</f>
        <v>2446</v>
      </c>
      <c r="N57" s="180"/>
      <c r="O57" s="180"/>
      <c r="P57" s="180">
        <f>'将来負担比率（分子）の構造'!M$51</f>
        <v>2656</v>
      </c>
    </row>
    <row r="58" spans="1:16" x14ac:dyDescent="0.15">
      <c r="A58" s="180" t="s">
        <v>40</v>
      </c>
      <c r="B58" s="180"/>
      <c r="C58" s="180"/>
      <c r="D58" s="180">
        <f>'将来負担比率（分子）の構造'!I$50</f>
        <v>3473</v>
      </c>
      <c r="E58" s="180"/>
      <c r="F58" s="180"/>
      <c r="G58" s="180">
        <f>'将来負担比率（分子）の構造'!J$50</f>
        <v>3897</v>
      </c>
      <c r="H58" s="180"/>
      <c r="I58" s="180"/>
      <c r="J58" s="180">
        <f>'将来負担比率（分子）の構造'!K$50</f>
        <v>3722</v>
      </c>
      <c r="K58" s="180"/>
      <c r="L58" s="180"/>
      <c r="M58" s="180">
        <f>'将来負担比率（分子）の構造'!L$50</f>
        <v>3683</v>
      </c>
      <c r="N58" s="180"/>
      <c r="O58" s="180"/>
      <c r="P58" s="180">
        <f>'将来負担比率（分子）の構造'!M$50</f>
        <v>3423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12</v>
      </c>
      <c r="C61" s="180"/>
      <c r="D61" s="180"/>
      <c r="E61" s="180">
        <f>'将来負担比率（分子）の構造'!J$46</f>
        <v>11</v>
      </c>
      <c r="F61" s="180"/>
      <c r="G61" s="180"/>
      <c r="H61" s="180">
        <f>'将来負担比率（分子）の構造'!K$46</f>
        <v>10</v>
      </c>
      <c r="I61" s="180"/>
      <c r="J61" s="180"/>
      <c r="K61" s="180">
        <f>'将来負担比率（分子）の構造'!L$46</f>
        <v>6</v>
      </c>
      <c r="L61" s="180"/>
      <c r="M61" s="180"/>
      <c r="N61" s="180">
        <f>'将来負担比率（分子）の構造'!M$46</f>
        <v>13</v>
      </c>
      <c r="O61" s="180"/>
      <c r="P61" s="180"/>
    </row>
    <row r="62" spans="1:16" x14ac:dyDescent="0.15">
      <c r="A62" s="180" t="s">
        <v>34</v>
      </c>
      <c r="B62" s="180">
        <f>'将来負担比率（分子）の構造'!I$45</f>
        <v>3456</v>
      </c>
      <c r="C62" s="180"/>
      <c r="D62" s="180"/>
      <c r="E62" s="180">
        <f>'将来負担比率（分子）の構造'!J$45</f>
        <v>3007</v>
      </c>
      <c r="F62" s="180"/>
      <c r="G62" s="180"/>
      <c r="H62" s="180">
        <f>'将来負担比率（分子）の構造'!K$45</f>
        <v>2922</v>
      </c>
      <c r="I62" s="180"/>
      <c r="J62" s="180"/>
      <c r="K62" s="180">
        <f>'将来負担比率（分子）の構造'!L$45</f>
        <v>2893</v>
      </c>
      <c r="L62" s="180"/>
      <c r="M62" s="180"/>
      <c r="N62" s="180">
        <f>'将来負担比率（分子）の構造'!M$45</f>
        <v>2818</v>
      </c>
      <c r="O62" s="180"/>
      <c r="P62" s="180"/>
    </row>
    <row r="63" spans="1:16" x14ac:dyDescent="0.15">
      <c r="A63" s="180" t="s">
        <v>33</v>
      </c>
      <c r="B63" s="180">
        <f>'将来負担比率（分子）の構造'!I$44</f>
        <v>264</v>
      </c>
      <c r="C63" s="180"/>
      <c r="D63" s="180"/>
      <c r="E63" s="180">
        <f>'将来負担比率（分子）の構造'!J$44</f>
        <v>208</v>
      </c>
      <c r="F63" s="180"/>
      <c r="G63" s="180"/>
      <c r="H63" s="180">
        <f>'将来負担比率（分子）の構造'!K$44</f>
        <v>165</v>
      </c>
      <c r="I63" s="180"/>
      <c r="J63" s="180"/>
      <c r="K63" s="180">
        <f>'将来負担比率（分子）の構造'!L$44</f>
        <v>137</v>
      </c>
      <c r="L63" s="180"/>
      <c r="M63" s="180"/>
      <c r="N63" s="180">
        <f>'将来負担比率（分子）の構造'!M$44</f>
        <v>96</v>
      </c>
      <c r="O63" s="180"/>
      <c r="P63" s="180"/>
    </row>
    <row r="64" spans="1:16" x14ac:dyDescent="0.15">
      <c r="A64" s="180" t="s">
        <v>32</v>
      </c>
      <c r="B64" s="180">
        <f>'将来負担比率（分子）の構造'!I$43</f>
        <v>6617</v>
      </c>
      <c r="C64" s="180"/>
      <c r="D64" s="180"/>
      <c r="E64" s="180">
        <f>'将来負担比率（分子）の構造'!J$43</f>
        <v>6412</v>
      </c>
      <c r="F64" s="180"/>
      <c r="G64" s="180"/>
      <c r="H64" s="180">
        <f>'将来負担比率（分子）の構造'!K$43</f>
        <v>6393</v>
      </c>
      <c r="I64" s="180"/>
      <c r="J64" s="180"/>
      <c r="K64" s="180">
        <f>'将来負担比率（分子）の構造'!L$43</f>
        <v>5961</v>
      </c>
      <c r="L64" s="180"/>
      <c r="M64" s="180"/>
      <c r="N64" s="180">
        <f>'将来負担比率（分子）の構造'!M$43</f>
        <v>5794</v>
      </c>
      <c r="O64" s="180"/>
      <c r="P64" s="180"/>
    </row>
    <row r="65" spans="1:16" x14ac:dyDescent="0.15">
      <c r="A65" s="180" t="s">
        <v>31</v>
      </c>
      <c r="B65" s="180">
        <f>'将来負担比率（分子）の構造'!I$42</f>
        <v>158</v>
      </c>
      <c r="C65" s="180"/>
      <c r="D65" s="180"/>
      <c r="E65" s="180">
        <f>'将来負担比率（分子）の構造'!J$42</f>
        <v>132</v>
      </c>
      <c r="F65" s="180"/>
      <c r="G65" s="180"/>
      <c r="H65" s="180">
        <f>'将来負担比率（分子）の構造'!K$42</f>
        <v>100</v>
      </c>
      <c r="I65" s="180"/>
      <c r="J65" s="180"/>
      <c r="K65" s="180">
        <f>'将来負担比率（分子）の構造'!L$42</f>
        <v>71</v>
      </c>
      <c r="L65" s="180"/>
      <c r="M65" s="180"/>
      <c r="N65" s="180">
        <f>'将来負担比率（分子）の構造'!M$42</f>
        <v>43</v>
      </c>
      <c r="O65" s="180"/>
      <c r="P65" s="180"/>
    </row>
    <row r="66" spans="1:16" x14ac:dyDescent="0.15">
      <c r="A66" s="180" t="s">
        <v>30</v>
      </c>
      <c r="B66" s="180">
        <f>'将来負担比率（分子）の構造'!I$41</f>
        <v>16691</v>
      </c>
      <c r="C66" s="180"/>
      <c r="D66" s="180"/>
      <c r="E66" s="180">
        <f>'将来負担比率（分子）の構造'!J$41</f>
        <v>19794</v>
      </c>
      <c r="F66" s="180"/>
      <c r="G66" s="180"/>
      <c r="H66" s="180">
        <f>'将来負担比率（分子）の構造'!K$41</f>
        <v>20594</v>
      </c>
      <c r="I66" s="180"/>
      <c r="J66" s="180"/>
      <c r="K66" s="180">
        <f>'将来負担比率（分子）の構造'!L$41</f>
        <v>21191</v>
      </c>
      <c r="L66" s="180"/>
      <c r="M66" s="180"/>
      <c r="N66" s="180">
        <f>'将来負担比率（分子）の構造'!M$41</f>
        <v>21518</v>
      </c>
      <c r="O66" s="180"/>
      <c r="P66" s="180"/>
    </row>
    <row r="67" spans="1:16" x14ac:dyDescent="0.15">
      <c r="A67" s="180" t="s">
        <v>74</v>
      </c>
      <c r="B67" s="180" t="e">
        <f>NA()</f>
        <v>#N/A</v>
      </c>
      <c r="C67" s="180">
        <f>IF(ISNUMBER('将来負担比率（分子）の構造'!I$53), IF('将来負担比率（分子）の構造'!I$53 &lt; 0, 0, '将来負担比率（分子）の構造'!I$53), NA())</f>
        <v>7539</v>
      </c>
      <c r="D67" s="180" t="e">
        <f>NA()</f>
        <v>#N/A</v>
      </c>
      <c r="E67" s="180" t="e">
        <f>NA()</f>
        <v>#N/A</v>
      </c>
      <c r="F67" s="180">
        <f>IF(ISNUMBER('将来負担比率（分子）の構造'!J$53), IF('将来負担比率（分子）の構造'!J$53 &lt; 0, 0, '将来負担比率（分子）の構造'!J$53), NA())</f>
        <v>8586</v>
      </c>
      <c r="G67" s="180" t="e">
        <f>NA()</f>
        <v>#N/A</v>
      </c>
      <c r="H67" s="180" t="e">
        <f>NA()</f>
        <v>#N/A</v>
      </c>
      <c r="I67" s="180">
        <f>IF(ISNUMBER('将来負担比率（分子）の構造'!K$53), IF('将来負担比率（分子）の構造'!K$53 &lt; 0, 0, '将来負担比率（分子）の構造'!K$53), NA())</f>
        <v>9130</v>
      </c>
      <c r="J67" s="180" t="e">
        <f>NA()</f>
        <v>#N/A</v>
      </c>
      <c r="K67" s="180" t="e">
        <f>NA()</f>
        <v>#N/A</v>
      </c>
      <c r="L67" s="180">
        <f>IF(ISNUMBER('将来負担比率（分子）の構造'!L$53), IF('将来負担比率（分子）の構造'!L$53 &lt; 0, 0, '将来負担比率（分子）の構造'!L$53), NA())</f>
        <v>9285</v>
      </c>
      <c r="M67" s="180" t="e">
        <f>NA()</f>
        <v>#N/A</v>
      </c>
      <c r="N67" s="180" t="e">
        <f>NA()</f>
        <v>#N/A</v>
      </c>
      <c r="O67" s="180">
        <f>IF(ISNUMBER('将来負担比率（分子）の構造'!M$53), IF('将来負担比率（分子）の構造'!M$53 &lt; 0, 0, '将来負担比率（分子）の構造'!M$53), NA())</f>
        <v>9574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2336</v>
      </c>
      <c r="C72" s="184">
        <f>基金残高に係る経年分析!G55</f>
        <v>2347</v>
      </c>
      <c r="D72" s="184">
        <f>基金残高に係る経年分析!H55</f>
        <v>1965</v>
      </c>
    </row>
    <row r="73" spans="1:16" x14ac:dyDescent="0.15">
      <c r="A73" s="183" t="s">
        <v>77</v>
      </c>
      <c r="B73" s="184">
        <f>基金残高に係る経年分析!F56</f>
        <v>129</v>
      </c>
      <c r="C73" s="184">
        <f>基金残高に係る経年分析!G56</f>
        <v>168</v>
      </c>
      <c r="D73" s="184">
        <f>基金残高に係る経年分析!H56</f>
        <v>168</v>
      </c>
    </row>
    <row r="74" spans="1:16" x14ac:dyDescent="0.15">
      <c r="A74" s="183" t="s">
        <v>78</v>
      </c>
      <c r="B74" s="184">
        <f>基金残高に係る経年分析!F57</f>
        <v>3666</v>
      </c>
      <c r="C74" s="184">
        <f>基金残高に係る経年分析!G57</f>
        <v>3305</v>
      </c>
      <c r="D74" s="184">
        <f>基金残高に係る経年分析!H57</f>
        <v>1716</v>
      </c>
    </row>
  </sheetData>
  <sheetProtection algorithmName="SHA-512" hashValue="nowyvL5WdKEOUcBoOpQK3djaQBzd7dL57nR99h6hlJdC636jVIlewZR981ymgqcGjThHqhEyweA+cEEM0Ba9zw==" saltValue="/8KLyTWmHEifC1OtUQrP8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5956973</v>
      </c>
      <c r="S5" s="669"/>
      <c r="T5" s="669"/>
      <c r="U5" s="669"/>
      <c r="V5" s="669"/>
      <c r="W5" s="669"/>
      <c r="X5" s="669"/>
      <c r="Y5" s="670"/>
      <c r="Z5" s="671">
        <v>28</v>
      </c>
      <c r="AA5" s="671"/>
      <c r="AB5" s="671"/>
      <c r="AC5" s="671"/>
      <c r="AD5" s="672">
        <v>5793396</v>
      </c>
      <c r="AE5" s="672"/>
      <c r="AF5" s="672"/>
      <c r="AG5" s="672"/>
      <c r="AH5" s="672"/>
      <c r="AI5" s="672"/>
      <c r="AJ5" s="672"/>
      <c r="AK5" s="672"/>
      <c r="AL5" s="673">
        <v>62.8</v>
      </c>
      <c r="AM5" s="674"/>
      <c r="AN5" s="674"/>
      <c r="AO5" s="675"/>
      <c r="AP5" s="665" t="s">
        <v>222</v>
      </c>
      <c r="AQ5" s="666"/>
      <c r="AR5" s="666"/>
      <c r="AS5" s="666"/>
      <c r="AT5" s="666"/>
      <c r="AU5" s="666"/>
      <c r="AV5" s="666"/>
      <c r="AW5" s="666"/>
      <c r="AX5" s="666"/>
      <c r="AY5" s="666"/>
      <c r="AZ5" s="666"/>
      <c r="BA5" s="666"/>
      <c r="BB5" s="666"/>
      <c r="BC5" s="666"/>
      <c r="BD5" s="666"/>
      <c r="BE5" s="666"/>
      <c r="BF5" s="667"/>
      <c r="BG5" s="679">
        <v>5771570</v>
      </c>
      <c r="BH5" s="680"/>
      <c r="BI5" s="680"/>
      <c r="BJ5" s="680"/>
      <c r="BK5" s="680"/>
      <c r="BL5" s="680"/>
      <c r="BM5" s="680"/>
      <c r="BN5" s="681"/>
      <c r="BO5" s="682">
        <v>96.9</v>
      </c>
      <c r="BP5" s="682"/>
      <c r="BQ5" s="682"/>
      <c r="BR5" s="682"/>
      <c r="BS5" s="683">
        <v>99825</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187193</v>
      </c>
      <c r="S6" s="680"/>
      <c r="T6" s="680"/>
      <c r="U6" s="680"/>
      <c r="V6" s="680"/>
      <c r="W6" s="680"/>
      <c r="X6" s="680"/>
      <c r="Y6" s="681"/>
      <c r="Z6" s="682">
        <v>0.9</v>
      </c>
      <c r="AA6" s="682"/>
      <c r="AB6" s="682"/>
      <c r="AC6" s="682"/>
      <c r="AD6" s="683">
        <v>187193</v>
      </c>
      <c r="AE6" s="683"/>
      <c r="AF6" s="683"/>
      <c r="AG6" s="683"/>
      <c r="AH6" s="683"/>
      <c r="AI6" s="683"/>
      <c r="AJ6" s="683"/>
      <c r="AK6" s="683"/>
      <c r="AL6" s="684">
        <v>2</v>
      </c>
      <c r="AM6" s="685"/>
      <c r="AN6" s="685"/>
      <c r="AO6" s="686"/>
      <c r="AP6" s="676" t="s">
        <v>227</v>
      </c>
      <c r="AQ6" s="677"/>
      <c r="AR6" s="677"/>
      <c r="AS6" s="677"/>
      <c r="AT6" s="677"/>
      <c r="AU6" s="677"/>
      <c r="AV6" s="677"/>
      <c r="AW6" s="677"/>
      <c r="AX6" s="677"/>
      <c r="AY6" s="677"/>
      <c r="AZ6" s="677"/>
      <c r="BA6" s="677"/>
      <c r="BB6" s="677"/>
      <c r="BC6" s="677"/>
      <c r="BD6" s="677"/>
      <c r="BE6" s="677"/>
      <c r="BF6" s="678"/>
      <c r="BG6" s="679">
        <v>5771570</v>
      </c>
      <c r="BH6" s="680"/>
      <c r="BI6" s="680"/>
      <c r="BJ6" s="680"/>
      <c r="BK6" s="680"/>
      <c r="BL6" s="680"/>
      <c r="BM6" s="680"/>
      <c r="BN6" s="681"/>
      <c r="BO6" s="682">
        <v>96.9</v>
      </c>
      <c r="BP6" s="682"/>
      <c r="BQ6" s="682"/>
      <c r="BR6" s="682"/>
      <c r="BS6" s="683">
        <v>99825</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201829</v>
      </c>
      <c r="CS6" s="680"/>
      <c r="CT6" s="680"/>
      <c r="CU6" s="680"/>
      <c r="CV6" s="680"/>
      <c r="CW6" s="680"/>
      <c r="CX6" s="680"/>
      <c r="CY6" s="681"/>
      <c r="CZ6" s="673">
        <v>1</v>
      </c>
      <c r="DA6" s="674"/>
      <c r="DB6" s="674"/>
      <c r="DC6" s="693"/>
      <c r="DD6" s="688" t="s">
        <v>229</v>
      </c>
      <c r="DE6" s="680"/>
      <c r="DF6" s="680"/>
      <c r="DG6" s="680"/>
      <c r="DH6" s="680"/>
      <c r="DI6" s="680"/>
      <c r="DJ6" s="680"/>
      <c r="DK6" s="680"/>
      <c r="DL6" s="680"/>
      <c r="DM6" s="680"/>
      <c r="DN6" s="680"/>
      <c r="DO6" s="680"/>
      <c r="DP6" s="681"/>
      <c r="DQ6" s="688">
        <v>201808</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7822</v>
      </c>
      <c r="S7" s="680"/>
      <c r="T7" s="680"/>
      <c r="U7" s="680"/>
      <c r="V7" s="680"/>
      <c r="W7" s="680"/>
      <c r="X7" s="680"/>
      <c r="Y7" s="681"/>
      <c r="Z7" s="682">
        <v>0</v>
      </c>
      <c r="AA7" s="682"/>
      <c r="AB7" s="682"/>
      <c r="AC7" s="682"/>
      <c r="AD7" s="683">
        <v>7822</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2667183</v>
      </c>
      <c r="BH7" s="680"/>
      <c r="BI7" s="680"/>
      <c r="BJ7" s="680"/>
      <c r="BK7" s="680"/>
      <c r="BL7" s="680"/>
      <c r="BM7" s="680"/>
      <c r="BN7" s="681"/>
      <c r="BO7" s="682">
        <v>44.8</v>
      </c>
      <c r="BP7" s="682"/>
      <c r="BQ7" s="682"/>
      <c r="BR7" s="682"/>
      <c r="BS7" s="683">
        <v>99825</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2445727</v>
      </c>
      <c r="CS7" s="680"/>
      <c r="CT7" s="680"/>
      <c r="CU7" s="680"/>
      <c r="CV7" s="680"/>
      <c r="CW7" s="680"/>
      <c r="CX7" s="680"/>
      <c r="CY7" s="681"/>
      <c r="CZ7" s="682">
        <v>12</v>
      </c>
      <c r="DA7" s="682"/>
      <c r="DB7" s="682"/>
      <c r="DC7" s="682"/>
      <c r="DD7" s="688">
        <v>168191</v>
      </c>
      <c r="DE7" s="680"/>
      <c r="DF7" s="680"/>
      <c r="DG7" s="680"/>
      <c r="DH7" s="680"/>
      <c r="DI7" s="680"/>
      <c r="DJ7" s="680"/>
      <c r="DK7" s="680"/>
      <c r="DL7" s="680"/>
      <c r="DM7" s="680"/>
      <c r="DN7" s="680"/>
      <c r="DO7" s="680"/>
      <c r="DP7" s="681"/>
      <c r="DQ7" s="688">
        <v>1734801</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17856</v>
      </c>
      <c r="S8" s="680"/>
      <c r="T8" s="680"/>
      <c r="U8" s="680"/>
      <c r="V8" s="680"/>
      <c r="W8" s="680"/>
      <c r="X8" s="680"/>
      <c r="Y8" s="681"/>
      <c r="Z8" s="682">
        <v>0.1</v>
      </c>
      <c r="AA8" s="682"/>
      <c r="AB8" s="682"/>
      <c r="AC8" s="682"/>
      <c r="AD8" s="683">
        <v>17856</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75860</v>
      </c>
      <c r="BH8" s="680"/>
      <c r="BI8" s="680"/>
      <c r="BJ8" s="680"/>
      <c r="BK8" s="680"/>
      <c r="BL8" s="680"/>
      <c r="BM8" s="680"/>
      <c r="BN8" s="681"/>
      <c r="BO8" s="682">
        <v>1.3</v>
      </c>
      <c r="BP8" s="682"/>
      <c r="BQ8" s="682"/>
      <c r="BR8" s="682"/>
      <c r="BS8" s="688" t="s">
        <v>229</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6169710</v>
      </c>
      <c r="CS8" s="680"/>
      <c r="CT8" s="680"/>
      <c r="CU8" s="680"/>
      <c r="CV8" s="680"/>
      <c r="CW8" s="680"/>
      <c r="CX8" s="680"/>
      <c r="CY8" s="681"/>
      <c r="CZ8" s="682">
        <v>30.2</v>
      </c>
      <c r="DA8" s="682"/>
      <c r="DB8" s="682"/>
      <c r="DC8" s="682"/>
      <c r="DD8" s="688">
        <v>15066</v>
      </c>
      <c r="DE8" s="680"/>
      <c r="DF8" s="680"/>
      <c r="DG8" s="680"/>
      <c r="DH8" s="680"/>
      <c r="DI8" s="680"/>
      <c r="DJ8" s="680"/>
      <c r="DK8" s="680"/>
      <c r="DL8" s="680"/>
      <c r="DM8" s="680"/>
      <c r="DN8" s="680"/>
      <c r="DO8" s="680"/>
      <c r="DP8" s="681"/>
      <c r="DQ8" s="688">
        <v>3321647</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15386</v>
      </c>
      <c r="S9" s="680"/>
      <c r="T9" s="680"/>
      <c r="U9" s="680"/>
      <c r="V9" s="680"/>
      <c r="W9" s="680"/>
      <c r="X9" s="680"/>
      <c r="Y9" s="681"/>
      <c r="Z9" s="682">
        <v>0.1</v>
      </c>
      <c r="AA9" s="682"/>
      <c r="AB9" s="682"/>
      <c r="AC9" s="682"/>
      <c r="AD9" s="683">
        <v>15386</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1976551</v>
      </c>
      <c r="BH9" s="680"/>
      <c r="BI9" s="680"/>
      <c r="BJ9" s="680"/>
      <c r="BK9" s="680"/>
      <c r="BL9" s="680"/>
      <c r="BM9" s="680"/>
      <c r="BN9" s="681"/>
      <c r="BO9" s="682">
        <v>33.200000000000003</v>
      </c>
      <c r="BP9" s="682"/>
      <c r="BQ9" s="682"/>
      <c r="BR9" s="682"/>
      <c r="BS9" s="688" t="s">
        <v>229</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2490354</v>
      </c>
      <c r="CS9" s="680"/>
      <c r="CT9" s="680"/>
      <c r="CU9" s="680"/>
      <c r="CV9" s="680"/>
      <c r="CW9" s="680"/>
      <c r="CX9" s="680"/>
      <c r="CY9" s="681"/>
      <c r="CZ9" s="682">
        <v>12.2</v>
      </c>
      <c r="DA9" s="682"/>
      <c r="DB9" s="682"/>
      <c r="DC9" s="682"/>
      <c r="DD9" s="688">
        <v>602333</v>
      </c>
      <c r="DE9" s="680"/>
      <c r="DF9" s="680"/>
      <c r="DG9" s="680"/>
      <c r="DH9" s="680"/>
      <c r="DI9" s="680"/>
      <c r="DJ9" s="680"/>
      <c r="DK9" s="680"/>
      <c r="DL9" s="680"/>
      <c r="DM9" s="680"/>
      <c r="DN9" s="680"/>
      <c r="DO9" s="680"/>
      <c r="DP9" s="681"/>
      <c r="DQ9" s="688">
        <v>1847275</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229</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110434</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t="s">
        <v>127</v>
      </c>
      <c r="CS10" s="680"/>
      <c r="CT10" s="680"/>
      <c r="CU10" s="680"/>
      <c r="CV10" s="680"/>
      <c r="CW10" s="680"/>
      <c r="CX10" s="680"/>
      <c r="CY10" s="681"/>
      <c r="CZ10" s="682" t="s">
        <v>229</v>
      </c>
      <c r="DA10" s="682"/>
      <c r="DB10" s="682"/>
      <c r="DC10" s="682"/>
      <c r="DD10" s="688" t="s">
        <v>229</v>
      </c>
      <c r="DE10" s="680"/>
      <c r="DF10" s="680"/>
      <c r="DG10" s="680"/>
      <c r="DH10" s="680"/>
      <c r="DI10" s="680"/>
      <c r="DJ10" s="680"/>
      <c r="DK10" s="680"/>
      <c r="DL10" s="680"/>
      <c r="DM10" s="680"/>
      <c r="DN10" s="680"/>
      <c r="DO10" s="680"/>
      <c r="DP10" s="681"/>
      <c r="DQ10" s="688" t="s">
        <v>127</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229</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229</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504338</v>
      </c>
      <c r="BH11" s="680"/>
      <c r="BI11" s="680"/>
      <c r="BJ11" s="680"/>
      <c r="BK11" s="680"/>
      <c r="BL11" s="680"/>
      <c r="BM11" s="680"/>
      <c r="BN11" s="681"/>
      <c r="BO11" s="682">
        <v>8.5</v>
      </c>
      <c r="BP11" s="682"/>
      <c r="BQ11" s="682"/>
      <c r="BR11" s="682"/>
      <c r="BS11" s="688">
        <v>99825</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1800550</v>
      </c>
      <c r="CS11" s="680"/>
      <c r="CT11" s="680"/>
      <c r="CU11" s="680"/>
      <c r="CV11" s="680"/>
      <c r="CW11" s="680"/>
      <c r="CX11" s="680"/>
      <c r="CY11" s="681"/>
      <c r="CZ11" s="682">
        <v>8.8000000000000007</v>
      </c>
      <c r="DA11" s="682"/>
      <c r="DB11" s="682"/>
      <c r="DC11" s="682"/>
      <c r="DD11" s="688">
        <v>1367443</v>
      </c>
      <c r="DE11" s="680"/>
      <c r="DF11" s="680"/>
      <c r="DG11" s="680"/>
      <c r="DH11" s="680"/>
      <c r="DI11" s="680"/>
      <c r="DJ11" s="680"/>
      <c r="DK11" s="680"/>
      <c r="DL11" s="680"/>
      <c r="DM11" s="680"/>
      <c r="DN11" s="680"/>
      <c r="DO11" s="680"/>
      <c r="DP11" s="681"/>
      <c r="DQ11" s="688">
        <v>501145</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787070</v>
      </c>
      <c r="S12" s="680"/>
      <c r="T12" s="680"/>
      <c r="U12" s="680"/>
      <c r="V12" s="680"/>
      <c r="W12" s="680"/>
      <c r="X12" s="680"/>
      <c r="Y12" s="681"/>
      <c r="Z12" s="682">
        <v>3.7</v>
      </c>
      <c r="AA12" s="682"/>
      <c r="AB12" s="682"/>
      <c r="AC12" s="682"/>
      <c r="AD12" s="683">
        <v>787070</v>
      </c>
      <c r="AE12" s="683"/>
      <c r="AF12" s="683"/>
      <c r="AG12" s="683"/>
      <c r="AH12" s="683"/>
      <c r="AI12" s="683"/>
      <c r="AJ12" s="683"/>
      <c r="AK12" s="683"/>
      <c r="AL12" s="684">
        <v>8.5</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2641708</v>
      </c>
      <c r="BH12" s="680"/>
      <c r="BI12" s="680"/>
      <c r="BJ12" s="680"/>
      <c r="BK12" s="680"/>
      <c r="BL12" s="680"/>
      <c r="BM12" s="680"/>
      <c r="BN12" s="681"/>
      <c r="BO12" s="682">
        <v>44.3</v>
      </c>
      <c r="BP12" s="682"/>
      <c r="BQ12" s="682"/>
      <c r="BR12" s="682"/>
      <c r="BS12" s="688" t="s">
        <v>229</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382858</v>
      </c>
      <c r="CS12" s="680"/>
      <c r="CT12" s="680"/>
      <c r="CU12" s="680"/>
      <c r="CV12" s="680"/>
      <c r="CW12" s="680"/>
      <c r="CX12" s="680"/>
      <c r="CY12" s="681"/>
      <c r="CZ12" s="682">
        <v>1.9</v>
      </c>
      <c r="DA12" s="682"/>
      <c r="DB12" s="682"/>
      <c r="DC12" s="682"/>
      <c r="DD12" s="688">
        <v>24579</v>
      </c>
      <c r="DE12" s="680"/>
      <c r="DF12" s="680"/>
      <c r="DG12" s="680"/>
      <c r="DH12" s="680"/>
      <c r="DI12" s="680"/>
      <c r="DJ12" s="680"/>
      <c r="DK12" s="680"/>
      <c r="DL12" s="680"/>
      <c r="DM12" s="680"/>
      <c r="DN12" s="680"/>
      <c r="DO12" s="680"/>
      <c r="DP12" s="681"/>
      <c r="DQ12" s="688">
        <v>343972</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v>6304</v>
      </c>
      <c r="S13" s="680"/>
      <c r="T13" s="680"/>
      <c r="U13" s="680"/>
      <c r="V13" s="680"/>
      <c r="W13" s="680"/>
      <c r="X13" s="680"/>
      <c r="Y13" s="681"/>
      <c r="Z13" s="682">
        <v>0</v>
      </c>
      <c r="AA13" s="682"/>
      <c r="AB13" s="682"/>
      <c r="AC13" s="682"/>
      <c r="AD13" s="683">
        <v>6304</v>
      </c>
      <c r="AE13" s="683"/>
      <c r="AF13" s="683"/>
      <c r="AG13" s="683"/>
      <c r="AH13" s="683"/>
      <c r="AI13" s="683"/>
      <c r="AJ13" s="683"/>
      <c r="AK13" s="683"/>
      <c r="AL13" s="684">
        <v>0.1</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2625342</v>
      </c>
      <c r="BH13" s="680"/>
      <c r="BI13" s="680"/>
      <c r="BJ13" s="680"/>
      <c r="BK13" s="680"/>
      <c r="BL13" s="680"/>
      <c r="BM13" s="680"/>
      <c r="BN13" s="681"/>
      <c r="BO13" s="682">
        <v>44.1</v>
      </c>
      <c r="BP13" s="682"/>
      <c r="BQ13" s="682"/>
      <c r="BR13" s="682"/>
      <c r="BS13" s="688" t="s">
        <v>229</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2469135</v>
      </c>
      <c r="CS13" s="680"/>
      <c r="CT13" s="680"/>
      <c r="CU13" s="680"/>
      <c r="CV13" s="680"/>
      <c r="CW13" s="680"/>
      <c r="CX13" s="680"/>
      <c r="CY13" s="681"/>
      <c r="CZ13" s="682">
        <v>12.1</v>
      </c>
      <c r="DA13" s="682"/>
      <c r="DB13" s="682"/>
      <c r="DC13" s="682"/>
      <c r="DD13" s="688">
        <v>1734509</v>
      </c>
      <c r="DE13" s="680"/>
      <c r="DF13" s="680"/>
      <c r="DG13" s="680"/>
      <c r="DH13" s="680"/>
      <c r="DI13" s="680"/>
      <c r="DJ13" s="680"/>
      <c r="DK13" s="680"/>
      <c r="DL13" s="680"/>
      <c r="DM13" s="680"/>
      <c r="DN13" s="680"/>
      <c r="DO13" s="680"/>
      <c r="DP13" s="681"/>
      <c r="DQ13" s="688">
        <v>924656</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229</v>
      </c>
      <c r="AA14" s="682"/>
      <c r="AB14" s="682"/>
      <c r="AC14" s="682"/>
      <c r="AD14" s="683" t="s">
        <v>229</v>
      </c>
      <c r="AE14" s="683"/>
      <c r="AF14" s="683"/>
      <c r="AG14" s="683"/>
      <c r="AH14" s="683"/>
      <c r="AI14" s="683"/>
      <c r="AJ14" s="683"/>
      <c r="AK14" s="683"/>
      <c r="AL14" s="684" t="s">
        <v>229</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128037</v>
      </c>
      <c r="BH14" s="680"/>
      <c r="BI14" s="680"/>
      <c r="BJ14" s="680"/>
      <c r="BK14" s="680"/>
      <c r="BL14" s="680"/>
      <c r="BM14" s="680"/>
      <c r="BN14" s="681"/>
      <c r="BO14" s="682">
        <v>2.1</v>
      </c>
      <c r="BP14" s="682"/>
      <c r="BQ14" s="682"/>
      <c r="BR14" s="682"/>
      <c r="BS14" s="688" t="s">
        <v>229</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822712</v>
      </c>
      <c r="CS14" s="680"/>
      <c r="CT14" s="680"/>
      <c r="CU14" s="680"/>
      <c r="CV14" s="680"/>
      <c r="CW14" s="680"/>
      <c r="CX14" s="680"/>
      <c r="CY14" s="681"/>
      <c r="CZ14" s="682">
        <v>4</v>
      </c>
      <c r="DA14" s="682"/>
      <c r="DB14" s="682"/>
      <c r="DC14" s="682"/>
      <c r="DD14" s="688">
        <v>64430</v>
      </c>
      <c r="DE14" s="680"/>
      <c r="DF14" s="680"/>
      <c r="DG14" s="680"/>
      <c r="DH14" s="680"/>
      <c r="DI14" s="680"/>
      <c r="DJ14" s="680"/>
      <c r="DK14" s="680"/>
      <c r="DL14" s="680"/>
      <c r="DM14" s="680"/>
      <c r="DN14" s="680"/>
      <c r="DO14" s="680"/>
      <c r="DP14" s="681"/>
      <c r="DQ14" s="688">
        <v>758414</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51787</v>
      </c>
      <c r="S15" s="680"/>
      <c r="T15" s="680"/>
      <c r="U15" s="680"/>
      <c r="V15" s="680"/>
      <c r="W15" s="680"/>
      <c r="X15" s="680"/>
      <c r="Y15" s="681"/>
      <c r="Z15" s="682">
        <v>0.2</v>
      </c>
      <c r="AA15" s="682"/>
      <c r="AB15" s="682"/>
      <c r="AC15" s="682"/>
      <c r="AD15" s="683">
        <v>51787</v>
      </c>
      <c r="AE15" s="683"/>
      <c r="AF15" s="683"/>
      <c r="AG15" s="683"/>
      <c r="AH15" s="683"/>
      <c r="AI15" s="683"/>
      <c r="AJ15" s="683"/>
      <c r="AK15" s="683"/>
      <c r="AL15" s="684">
        <v>0.6</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334642</v>
      </c>
      <c r="BH15" s="680"/>
      <c r="BI15" s="680"/>
      <c r="BJ15" s="680"/>
      <c r="BK15" s="680"/>
      <c r="BL15" s="680"/>
      <c r="BM15" s="680"/>
      <c r="BN15" s="681"/>
      <c r="BO15" s="682">
        <v>5.6</v>
      </c>
      <c r="BP15" s="682"/>
      <c r="BQ15" s="682"/>
      <c r="BR15" s="682"/>
      <c r="BS15" s="688" t="s">
        <v>229</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1884825</v>
      </c>
      <c r="CS15" s="680"/>
      <c r="CT15" s="680"/>
      <c r="CU15" s="680"/>
      <c r="CV15" s="680"/>
      <c r="CW15" s="680"/>
      <c r="CX15" s="680"/>
      <c r="CY15" s="681"/>
      <c r="CZ15" s="682">
        <v>9.1999999999999993</v>
      </c>
      <c r="DA15" s="682"/>
      <c r="DB15" s="682"/>
      <c r="DC15" s="682"/>
      <c r="DD15" s="688">
        <v>780110</v>
      </c>
      <c r="DE15" s="680"/>
      <c r="DF15" s="680"/>
      <c r="DG15" s="680"/>
      <c r="DH15" s="680"/>
      <c r="DI15" s="680"/>
      <c r="DJ15" s="680"/>
      <c r="DK15" s="680"/>
      <c r="DL15" s="680"/>
      <c r="DM15" s="680"/>
      <c r="DN15" s="680"/>
      <c r="DO15" s="680"/>
      <c r="DP15" s="681"/>
      <c r="DQ15" s="688">
        <v>1262488</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229</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229</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229</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1782</v>
      </c>
      <c r="CS16" s="680"/>
      <c r="CT16" s="680"/>
      <c r="CU16" s="680"/>
      <c r="CV16" s="680"/>
      <c r="CW16" s="680"/>
      <c r="CX16" s="680"/>
      <c r="CY16" s="681"/>
      <c r="CZ16" s="682">
        <v>0</v>
      </c>
      <c r="DA16" s="682"/>
      <c r="DB16" s="682"/>
      <c r="DC16" s="682"/>
      <c r="DD16" s="688" t="s">
        <v>229</v>
      </c>
      <c r="DE16" s="680"/>
      <c r="DF16" s="680"/>
      <c r="DG16" s="680"/>
      <c r="DH16" s="680"/>
      <c r="DI16" s="680"/>
      <c r="DJ16" s="680"/>
      <c r="DK16" s="680"/>
      <c r="DL16" s="680"/>
      <c r="DM16" s="680"/>
      <c r="DN16" s="680"/>
      <c r="DO16" s="680"/>
      <c r="DP16" s="681"/>
      <c r="DQ16" s="688">
        <v>1782</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25588</v>
      </c>
      <c r="S17" s="680"/>
      <c r="T17" s="680"/>
      <c r="U17" s="680"/>
      <c r="V17" s="680"/>
      <c r="W17" s="680"/>
      <c r="X17" s="680"/>
      <c r="Y17" s="681"/>
      <c r="Z17" s="682">
        <v>0.1</v>
      </c>
      <c r="AA17" s="682"/>
      <c r="AB17" s="682"/>
      <c r="AC17" s="682"/>
      <c r="AD17" s="683">
        <v>25588</v>
      </c>
      <c r="AE17" s="683"/>
      <c r="AF17" s="683"/>
      <c r="AG17" s="683"/>
      <c r="AH17" s="683"/>
      <c r="AI17" s="683"/>
      <c r="AJ17" s="683"/>
      <c r="AK17" s="683"/>
      <c r="AL17" s="684">
        <v>0.3</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127</v>
      </c>
      <c r="BP17" s="682"/>
      <c r="BQ17" s="682"/>
      <c r="BR17" s="682"/>
      <c r="BS17" s="688" t="s">
        <v>229</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1750606</v>
      </c>
      <c r="CS17" s="680"/>
      <c r="CT17" s="680"/>
      <c r="CU17" s="680"/>
      <c r="CV17" s="680"/>
      <c r="CW17" s="680"/>
      <c r="CX17" s="680"/>
      <c r="CY17" s="681"/>
      <c r="CZ17" s="682">
        <v>8.6</v>
      </c>
      <c r="DA17" s="682"/>
      <c r="DB17" s="682"/>
      <c r="DC17" s="682"/>
      <c r="DD17" s="688" t="s">
        <v>229</v>
      </c>
      <c r="DE17" s="680"/>
      <c r="DF17" s="680"/>
      <c r="DG17" s="680"/>
      <c r="DH17" s="680"/>
      <c r="DI17" s="680"/>
      <c r="DJ17" s="680"/>
      <c r="DK17" s="680"/>
      <c r="DL17" s="680"/>
      <c r="DM17" s="680"/>
      <c r="DN17" s="680"/>
      <c r="DO17" s="680"/>
      <c r="DP17" s="681"/>
      <c r="DQ17" s="688">
        <v>1698922</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3592971</v>
      </c>
      <c r="S18" s="680"/>
      <c r="T18" s="680"/>
      <c r="U18" s="680"/>
      <c r="V18" s="680"/>
      <c r="W18" s="680"/>
      <c r="X18" s="680"/>
      <c r="Y18" s="681"/>
      <c r="Z18" s="682">
        <v>16.899999999999999</v>
      </c>
      <c r="AA18" s="682"/>
      <c r="AB18" s="682"/>
      <c r="AC18" s="682"/>
      <c r="AD18" s="683">
        <v>2286286</v>
      </c>
      <c r="AE18" s="683"/>
      <c r="AF18" s="683"/>
      <c r="AG18" s="683"/>
      <c r="AH18" s="683"/>
      <c r="AI18" s="683"/>
      <c r="AJ18" s="683"/>
      <c r="AK18" s="683"/>
      <c r="AL18" s="684">
        <v>24.8</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229</v>
      </c>
      <c r="BP18" s="682"/>
      <c r="BQ18" s="682"/>
      <c r="BR18" s="682"/>
      <c r="BS18" s="688" t="s">
        <v>229</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229</v>
      </c>
      <c r="DA18" s="682"/>
      <c r="DB18" s="682"/>
      <c r="DC18" s="682"/>
      <c r="DD18" s="688" t="s">
        <v>229</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2286286</v>
      </c>
      <c r="S19" s="680"/>
      <c r="T19" s="680"/>
      <c r="U19" s="680"/>
      <c r="V19" s="680"/>
      <c r="W19" s="680"/>
      <c r="X19" s="680"/>
      <c r="Y19" s="681"/>
      <c r="Z19" s="682">
        <v>10.8</v>
      </c>
      <c r="AA19" s="682"/>
      <c r="AB19" s="682"/>
      <c r="AC19" s="682"/>
      <c r="AD19" s="683">
        <v>2286286</v>
      </c>
      <c r="AE19" s="683"/>
      <c r="AF19" s="683"/>
      <c r="AG19" s="683"/>
      <c r="AH19" s="683"/>
      <c r="AI19" s="683"/>
      <c r="AJ19" s="683"/>
      <c r="AK19" s="683"/>
      <c r="AL19" s="684">
        <v>24.8</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185403</v>
      </c>
      <c r="BH19" s="680"/>
      <c r="BI19" s="680"/>
      <c r="BJ19" s="680"/>
      <c r="BK19" s="680"/>
      <c r="BL19" s="680"/>
      <c r="BM19" s="680"/>
      <c r="BN19" s="681"/>
      <c r="BO19" s="682">
        <v>3.1</v>
      </c>
      <c r="BP19" s="682"/>
      <c r="BQ19" s="682"/>
      <c r="BR19" s="682"/>
      <c r="BS19" s="688" t="s">
        <v>229</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229</v>
      </c>
      <c r="DE19" s="680"/>
      <c r="DF19" s="680"/>
      <c r="DG19" s="680"/>
      <c r="DH19" s="680"/>
      <c r="DI19" s="680"/>
      <c r="DJ19" s="680"/>
      <c r="DK19" s="680"/>
      <c r="DL19" s="680"/>
      <c r="DM19" s="680"/>
      <c r="DN19" s="680"/>
      <c r="DO19" s="680"/>
      <c r="DP19" s="681"/>
      <c r="DQ19" s="688" t="s">
        <v>229</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600615</v>
      </c>
      <c r="S20" s="680"/>
      <c r="T20" s="680"/>
      <c r="U20" s="680"/>
      <c r="V20" s="680"/>
      <c r="W20" s="680"/>
      <c r="X20" s="680"/>
      <c r="Y20" s="681"/>
      <c r="Z20" s="682">
        <v>2.8</v>
      </c>
      <c r="AA20" s="682"/>
      <c r="AB20" s="682"/>
      <c r="AC20" s="682"/>
      <c r="AD20" s="683" t="s">
        <v>229</v>
      </c>
      <c r="AE20" s="683"/>
      <c r="AF20" s="683"/>
      <c r="AG20" s="683"/>
      <c r="AH20" s="683"/>
      <c r="AI20" s="683"/>
      <c r="AJ20" s="683"/>
      <c r="AK20" s="683"/>
      <c r="AL20" s="684" t="s">
        <v>229</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185403</v>
      </c>
      <c r="BH20" s="680"/>
      <c r="BI20" s="680"/>
      <c r="BJ20" s="680"/>
      <c r="BK20" s="680"/>
      <c r="BL20" s="680"/>
      <c r="BM20" s="680"/>
      <c r="BN20" s="681"/>
      <c r="BO20" s="682">
        <v>3.1</v>
      </c>
      <c r="BP20" s="682"/>
      <c r="BQ20" s="682"/>
      <c r="BR20" s="682"/>
      <c r="BS20" s="688" t="s">
        <v>229</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20420088</v>
      </c>
      <c r="CS20" s="680"/>
      <c r="CT20" s="680"/>
      <c r="CU20" s="680"/>
      <c r="CV20" s="680"/>
      <c r="CW20" s="680"/>
      <c r="CX20" s="680"/>
      <c r="CY20" s="681"/>
      <c r="CZ20" s="682">
        <v>100</v>
      </c>
      <c r="DA20" s="682"/>
      <c r="DB20" s="682"/>
      <c r="DC20" s="682"/>
      <c r="DD20" s="688">
        <v>4756661</v>
      </c>
      <c r="DE20" s="680"/>
      <c r="DF20" s="680"/>
      <c r="DG20" s="680"/>
      <c r="DH20" s="680"/>
      <c r="DI20" s="680"/>
      <c r="DJ20" s="680"/>
      <c r="DK20" s="680"/>
      <c r="DL20" s="680"/>
      <c r="DM20" s="680"/>
      <c r="DN20" s="680"/>
      <c r="DO20" s="680"/>
      <c r="DP20" s="681"/>
      <c r="DQ20" s="688">
        <v>12596910</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706070</v>
      </c>
      <c r="S21" s="680"/>
      <c r="T21" s="680"/>
      <c r="U21" s="680"/>
      <c r="V21" s="680"/>
      <c r="W21" s="680"/>
      <c r="X21" s="680"/>
      <c r="Y21" s="681"/>
      <c r="Z21" s="682">
        <v>3.3</v>
      </c>
      <c r="AA21" s="682"/>
      <c r="AB21" s="682"/>
      <c r="AC21" s="682"/>
      <c r="AD21" s="683" t="s">
        <v>127</v>
      </c>
      <c r="AE21" s="683"/>
      <c r="AF21" s="683"/>
      <c r="AG21" s="683"/>
      <c r="AH21" s="683"/>
      <c r="AI21" s="683"/>
      <c r="AJ21" s="683"/>
      <c r="AK21" s="683"/>
      <c r="AL21" s="684" t="s">
        <v>229</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v>21826</v>
      </c>
      <c r="BH21" s="680"/>
      <c r="BI21" s="680"/>
      <c r="BJ21" s="680"/>
      <c r="BK21" s="680"/>
      <c r="BL21" s="680"/>
      <c r="BM21" s="680"/>
      <c r="BN21" s="681"/>
      <c r="BO21" s="682">
        <v>0.4</v>
      </c>
      <c r="BP21" s="682"/>
      <c r="BQ21" s="682"/>
      <c r="BR21" s="682"/>
      <c r="BS21" s="688" t="s">
        <v>229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10648950</v>
      </c>
      <c r="S22" s="680"/>
      <c r="T22" s="680"/>
      <c r="U22" s="680"/>
      <c r="V22" s="680"/>
      <c r="W22" s="680"/>
      <c r="X22" s="680"/>
      <c r="Y22" s="681"/>
      <c r="Z22" s="682">
        <v>50.1</v>
      </c>
      <c r="AA22" s="682"/>
      <c r="AB22" s="682"/>
      <c r="AC22" s="682"/>
      <c r="AD22" s="683">
        <v>9178688</v>
      </c>
      <c r="AE22" s="683"/>
      <c r="AF22" s="683"/>
      <c r="AG22" s="683"/>
      <c r="AH22" s="683"/>
      <c r="AI22" s="683"/>
      <c r="AJ22" s="683"/>
      <c r="AK22" s="683"/>
      <c r="AL22" s="684">
        <v>99.4</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127</v>
      </c>
      <c r="BP22" s="682"/>
      <c r="BQ22" s="682"/>
      <c r="BR22" s="682"/>
      <c r="BS22" s="688" t="s">
        <v>229</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3432</v>
      </c>
      <c r="S23" s="680"/>
      <c r="T23" s="680"/>
      <c r="U23" s="680"/>
      <c r="V23" s="680"/>
      <c r="W23" s="680"/>
      <c r="X23" s="680"/>
      <c r="Y23" s="681"/>
      <c r="Z23" s="682">
        <v>0</v>
      </c>
      <c r="AA23" s="682"/>
      <c r="AB23" s="682"/>
      <c r="AC23" s="682"/>
      <c r="AD23" s="683">
        <v>3432</v>
      </c>
      <c r="AE23" s="683"/>
      <c r="AF23" s="683"/>
      <c r="AG23" s="683"/>
      <c r="AH23" s="683"/>
      <c r="AI23" s="683"/>
      <c r="AJ23" s="683"/>
      <c r="AK23" s="683"/>
      <c r="AL23" s="684">
        <v>0</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163577</v>
      </c>
      <c r="BH23" s="680"/>
      <c r="BI23" s="680"/>
      <c r="BJ23" s="680"/>
      <c r="BK23" s="680"/>
      <c r="BL23" s="680"/>
      <c r="BM23" s="680"/>
      <c r="BN23" s="681"/>
      <c r="BO23" s="682">
        <v>2.7</v>
      </c>
      <c r="BP23" s="682"/>
      <c r="BQ23" s="682"/>
      <c r="BR23" s="682"/>
      <c r="BS23" s="688" t="s">
        <v>229</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80277</v>
      </c>
      <c r="S24" s="680"/>
      <c r="T24" s="680"/>
      <c r="U24" s="680"/>
      <c r="V24" s="680"/>
      <c r="W24" s="680"/>
      <c r="X24" s="680"/>
      <c r="Y24" s="681"/>
      <c r="Z24" s="682">
        <v>0.4</v>
      </c>
      <c r="AA24" s="682"/>
      <c r="AB24" s="682"/>
      <c r="AC24" s="682"/>
      <c r="AD24" s="683" t="s">
        <v>229</v>
      </c>
      <c r="AE24" s="683"/>
      <c r="AF24" s="683"/>
      <c r="AG24" s="683"/>
      <c r="AH24" s="683"/>
      <c r="AI24" s="683"/>
      <c r="AJ24" s="683"/>
      <c r="AK24" s="683"/>
      <c r="AL24" s="684" t="s">
        <v>229</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229</v>
      </c>
      <c r="BH24" s="680"/>
      <c r="BI24" s="680"/>
      <c r="BJ24" s="680"/>
      <c r="BK24" s="680"/>
      <c r="BL24" s="680"/>
      <c r="BM24" s="680"/>
      <c r="BN24" s="681"/>
      <c r="BO24" s="682" t="s">
        <v>229</v>
      </c>
      <c r="BP24" s="682"/>
      <c r="BQ24" s="682"/>
      <c r="BR24" s="682"/>
      <c r="BS24" s="688" t="s">
        <v>229</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8133304</v>
      </c>
      <c r="CS24" s="669"/>
      <c r="CT24" s="669"/>
      <c r="CU24" s="669"/>
      <c r="CV24" s="669"/>
      <c r="CW24" s="669"/>
      <c r="CX24" s="669"/>
      <c r="CY24" s="670"/>
      <c r="CZ24" s="673">
        <v>39.799999999999997</v>
      </c>
      <c r="DA24" s="674"/>
      <c r="DB24" s="674"/>
      <c r="DC24" s="693"/>
      <c r="DD24" s="712">
        <v>5553138</v>
      </c>
      <c r="DE24" s="669"/>
      <c r="DF24" s="669"/>
      <c r="DG24" s="669"/>
      <c r="DH24" s="669"/>
      <c r="DI24" s="669"/>
      <c r="DJ24" s="669"/>
      <c r="DK24" s="670"/>
      <c r="DL24" s="712">
        <v>5506138</v>
      </c>
      <c r="DM24" s="669"/>
      <c r="DN24" s="669"/>
      <c r="DO24" s="669"/>
      <c r="DP24" s="669"/>
      <c r="DQ24" s="669"/>
      <c r="DR24" s="669"/>
      <c r="DS24" s="669"/>
      <c r="DT24" s="669"/>
      <c r="DU24" s="669"/>
      <c r="DV24" s="670"/>
      <c r="DW24" s="673">
        <v>55.8</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257670</v>
      </c>
      <c r="S25" s="680"/>
      <c r="T25" s="680"/>
      <c r="U25" s="680"/>
      <c r="V25" s="680"/>
      <c r="W25" s="680"/>
      <c r="X25" s="680"/>
      <c r="Y25" s="681"/>
      <c r="Z25" s="682">
        <v>1.2</v>
      </c>
      <c r="AA25" s="682"/>
      <c r="AB25" s="682"/>
      <c r="AC25" s="682"/>
      <c r="AD25" s="683">
        <v>14730</v>
      </c>
      <c r="AE25" s="683"/>
      <c r="AF25" s="683"/>
      <c r="AG25" s="683"/>
      <c r="AH25" s="683"/>
      <c r="AI25" s="683"/>
      <c r="AJ25" s="683"/>
      <c r="AK25" s="683"/>
      <c r="AL25" s="684">
        <v>0.2</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229</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2702405</v>
      </c>
      <c r="CS25" s="715"/>
      <c r="CT25" s="715"/>
      <c r="CU25" s="715"/>
      <c r="CV25" s="715"/>
      <c r="CW25" s="715"/>
      <c r="CX25" s="715"/>
      <c r="CY25" s="716"/>
      <c r="CZ25" s="684">
        <v>13.2</v>
      </c>
      <c r="DA25" s="713"/>
      <c r="DB25" s="713"/>
      <c r="DC25" s="717"/>
      <c r="DD25" s="688">
        <v>2605593</v>
      </c>
      <c r="DE25" s="715"/>
      <c r="DF25" s="715"/>
      <c r="DG25" s="715"/>
      <c r="DH25" s="715"/>
      <c r="DI25" s="715"/>
      <c r="DJ25" s="715"/>
      <c r="DK25" s="716"/>
      <c r="DL25" s="688">
        <v>2558909</v>
      </c>
      <c r="DM25" s="715"/>
      <c r="DN25" s="715"/>
      <c r="DO25" s="715"/>
      <c r="DP25" s="715"/>
      <c r="DQ25" s="715"/>
      <c r="DR25" s="715"/>
      <c r="DS25" s="715"/>
      <c r="DT25" s="715"/>
      <c r="DU25" s="715"/>
      <c r="DV25" s="716"/>
      <c r="DW25" s="684">
        <v>25.9</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172333</v>
      </c>
      <c r="S26" s="680"/>
      <c r="T26" s="680"/>
      <c r="U26" s="680"/>
      <c r="V26" s="680"/>
      <c r="W26" s="680"/>
      <c r="X26" s="680"/>
      <c r="Y26" s="681"/>
      <c r="Z26" s="682">
        <v>0.8</v>
      </c>
      <c r="AA26" s="682"/>
      <c r="AB26" s="682"/>
      <c r="AC26" s="682"/>
      <c r="AD26" s="683" t="s">
        <v>229</v>
      </c>
      <c r="AE26" s="683"/>
      <c r="AF26" s="683"/>
      <c r="AG26" s="683"/>
      <c r="AH26" s="683"/>
      <c r="AI26" s="683"/>
      <c r="AJ26" s="683"/>
      <c r="AK26" s="683"/>
      <c r="AL26" s="684" t="s">
        <v>229</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229</v>
      </c>
      <c r="BH26" s="680"/>
      <c r="BI26" s="680"/>
      <c r="BJ26" s="680"/>
      <c r="BK26" s="680"/>
      <c r="BL26" s="680"/>
      <c r="BM26" s="680"/>
      <c r="BN26" s="681"/>
      <c r="BO26" s="682" t="s">
        <v>229</v>
      </c>
      <c r="BP26" s="682"/>
      <c r="BQ26" s="682"/>
      <c r="BR26" s="682"/>
      <c r="BS26" s="688" t="s">
        <v>229</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1810945</v>
      </c>
      <c r="CS26" s="680"/>
      <c r="CT26" s="680"/>
      <c r="CU26" s="680"/>
      <c r="CV26" s="680"/>
      <c r="CW26" s="680"/>
      <c r="CX26" s="680"/>
      <c r="CY26" s="681"/>
      <c r="CZ26" s="684">
        <v>8.9</v>
      </c>
      <c r="DA26" s="713"/>
      <c r="DB26" s="713"/>
      <c r="DC26" s="717"/>
      <c r="DD26" s="688">
        <v>1734939</v>
      </c>
      <c r="DE26" s="680"/>
      <c r="DF26" s="680"/>
      <c r="DG26" s="680"/>
      <c r="DH26" s="680"/>
      <c r="DI26" s="680"/>
      <c r="DJ26" s="680"/>
      <c r="DK26" s="681"/>
      <c r="DL26" s="688" t="s">
        <v>127</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2507679</v>
      </c>
      <c r="S27" s="680"/>
      <c r="T27" s="680"/>
      <c r="U27" s="680"/>
      <c r="V27" s="680"/>
      <c r="W27" s="680"/>
      <c r="X27" s="680"/>
      <c r="Y27" s="681"/>
      <c r="Z27" s="682">
        <v>11.8</v>
      </c>
      <c r="AA27" s="682"/>
      <c r="AB27" s="682"/>
      <c r="AC27" s="682"/>
      <c r="AD27" s="683" t="s">
        <v>229</v>
      </c>
      <c r="AE27" s="683"/>
      <c r="AF27" s="683"/>
      <c r="AG27" s="683"/>
      <c r="AH27" s="683"/>
      <c r="AI27" s="683"/>
      <c r="AJ27" s="683"/>
      <c r="AK27" s="683"/>
      <c r="AL27" s="684" t="s">
        <v>229</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5956973</v>
      </c>
      <c r="BH27" s="680"/>
      <c r="BI27" s="680"/>
      <c r="BJ27" s="680"/>
      <c r="BK27" s="680"/>
      <c r="BL27" s="680"/>
      <c r="BM27" s="680"/>
      <c r="BN27" s="681"/>
      <c r="BO27" s="682">
        <v>100</v>
      </c>
      <c r="BP27" s="682"/>
      <c r="BQ27" s="682"/>
      <c r="BR27" s="682"/>
      <c r="BS27" s="688">
        <v>99825</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3680293</v>
      </c>
      <c r="CS27" s="715"/>
      <c r="CT27" s="715"/>
      <c r="CU27" s="715"/>
      <c r="CV27" s="715"/>
      <c r="CW27" s="715"/>
      <c r="CX27" s="715"/>
      <c r="CY27" s="716"/>
      <c r="CZ27" s="684">
        <v>18</v>
      </c>
      <c r="DA27" s="713"/>
      <c r="DB27" s="713"/>
      <c r="DC27" s="717"/>
      <c r="DD27" s="688">
        <v>1248623</v>
      </c>
      <c r="DE27" s="715"/>
      <c r="DF27" s="715"/>
      <c r="DG27" s="715"/>
      <c r="DH27" s="715"/>
      <c r="DI27" s="715"/>
      <c r="DJ27" s="715"/>
      <c r="DK27" s="716"/>
      <c r="DL27" s="688">
        <v>1248307</v>
      </c>
      <c r="DM27" s="715"/>
      <c r="DN27" s="715"/>
      <c r="DO27" s="715"/>
      <c r="DP27" s="715"/>
      <c r="DQ27" s="715"/>
      <c r="DR27" s="715"/>
      <c r="DS27" s="715"/>
      <c r="DT27" s="715"/>
      <c r="DU27" s="715"/>
      <c r="DV27" s="716"/>
      <c r="DW27" s="684">
        <v>12.6</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t="s">
        <v>229</v>
      </c>
      <c r="S28" s="680"/>
      <c r="T28" s="680"/>
      <c r="U28" s="680"/>
      <c r="V28" s="680"/>
      <c r="W28" s="680"/>
      <c r="X28" s="680"/>
      <c r="Y28" s="681"/>
      <c r="Z28" s="682" t="s">
        <v>229</v>
      </c>
      <c r="AA28" s="682"/>
      <c r="AB28" s="682"/>
      <c r="AC28" s="682"/>
      <c r="AD28" s="683" t="s">
        <v>229</v>
      </c>
      <c r="AE28" s="683"/>
      <c r="AF28" s="683"/>
      <c r="AG28" s="683"/>
      <c r="AH28" s="683"/>
      <c r="AI28" s="683"/>
      <c r="AJ28" s="683"/>
      <c r="AK28" s="683"/>
      <c r="AL28" s="684" t="s">
        <v>229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1750606</v>
      </c>
      <c r="CS28" s="680"/>
      <c r="CT28" s="680"/>
      <c r="CU28" s="680"/>
      <c r="CV28" s="680"/>
      <c r="CW28" s="680"/>
      <c r="CX28" s="680"/>
      <c r="CY28" s="681"/>
      <c r="CZ28" s="684">
        <v>8.6</v>
      </c>
      <c r="DA28" s="713"/>
      <c r="DB28" s="713"/>
      <c r="DC28" s="717"/>
      <c r="DD28" s="688">
        <v>1698922</v>
      </c>
      <c r="DE28" s="680"/>
      <c r="DF28" s="680"/>
      <c r="DG28" s="680"/>
      <c r="DH28" s="680"/>
      <c r="DI28" s="680"/>
      <c r="DJ28" s="680"/>
      <c r="DK28" s="681"/>
      <c r="DL28" s="688">
        <v>1698922</v>
      </c>
      <c r="DM28" s="680"/>
      <c r="DN28" s="680"/>
      <c r="DO28" s="680"/>
      <c r="DP28" s="680"/>
      <c r="DQ28" s="680"/>
      <c r="DR28" s="680"/>
      <c r="DS28" s="680"/>
      <c r="DT28" s="680"/>
      <c r="DU28" s="680"/>
      <c r="DV28" s="681"/>
      <c r="DW28" s="684">
        <v>17.2</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1132480</v>
      </c>
      <c r="S29" s="680"/>
      <c r="T29" s="680"/>
      <c r="U29" s="680"/>
      <c r="V29" s="680"/>
      <c r="W29" s="680"/>
      <c r="X29" s="680"/>
      <c r="Y29" s="681"/>
      <c r="Z29" s="682">
        <v>5.3</v>
      </c>
      <c r="AA29" s="682"/>
      <c r="AB29" s="682"/>
      <c r="AC29" s="682"/>
      <c r="AD29" s="683" t="s">
        <v>229</v>
      </c>
      <c r="AE29" s="683"/>
      <c r="AF29" s="683"/>
      <c r="AG29" s="683"/>
      <c r="AH29" s="683"/>
      <c r="AI29" s="683"/>
      <c r="AJ29" s="683"/>
      <c r="AK29" s="683"/>
      <c r="AL29" s="684" t="s">
        <v>229</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1750606</v>
      </c>
      <c r="CS29" s="715"/>
      <c r="CT29" s="715"/>
      <c r="CU29" s="715"/>
      <c r="CV29" s="715"/>
      <c r="CW29" s="715"/>
      <c r="CX29" s="715"/>
      <c r="CY29" s="716"/>
      <c r="CZ29" s="684">
        <v>8.6</v>
      </c>
      <c r="DA29" s="713"/>
      <c r="DB29" s="713"/>
      <c r="DC29" s="717"/>
      <c r="DD29" s="688">
        <v>1698922</v>
      </c>
      <c r="DE29" s="715"/>
      <c r="DF29" s="715"/>
      <c r="DG29" s="715"/>
      <c r="DH29" s="715"/>
      <c r="DI29" s="715"/>
      <c r="DJ29" s="715"/>
      <c r="DK29" s="716"/>
      <c r="DL29" s="688">
        <v>1698922</v>
      </c>
      <c r="DM29" s="715"/>
      <c r="DN29" s="715"/>
      <c r="DO29" s="715"/>
      <c r="DP29" s="715"/>
      <c r="DQ29" s="715"/>
      <c r="DR29" s="715"/>
      <c r="DS29" s="715"/>
      <c r="DT29" s="715"/>
      <c r="DU29" s="715"/>
      <c r="DV29" s="716"/>
      <c r="DW29" s="684">
        <v>17.2</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37605</v>
      </c>
      <c r="S30" s="680"/>
      <c r="T30" s="680"/>
      <c r="U30" s="680"/>
      <c r="V30" s="680"/>
      <c r="W30" s="680"/>
      <c r="X30" s="680"/>
      <c r="Y30" s="681"/>
      <c r="Z30" s="682">
        <v>0.2</v>
      </c>
      <c r="AA30" s="682"/>
      <c r="AB30" s="682"/>
      <c r="AC30" s="682"/>
      <c r="AD30" s="683">
        <v>33157</v>
      </c>
      <c r="AE30" s="683"/>
      <c r="AF30" s="683"/>
      <c r="AG30" s="683"/>
      <c r="AH30" s="683"/>
      <c r="AI30" s="683"/>
      <c r="AJ30" s="683"/>
      <c r="AK30" s="683"/>
      <c r="AL30" s="684">
        <v>0.4</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98.9</v>
      </c>
      <c r="BH30" s="740"/>
      <c r="BI30" s="740"/>
      <c r="BJ30" s="740"/>
      <c r="BK30" s="740"/>
      <c r="BL30" s="740"/>
      <c r="BM30" s="674">
        <v>96.2</v>
      </c>
      <c r="BN30" s="740"/>
      <c r="BO30" s="740"/>
      <c r="BP30" s="740"/>
      <c r="BQ30" s="741"/>
      <c r="BR30" s="739">
        <v>98.7</v>
      </c>
      <c r="BS30" s="740"/>
      <c r="BT30" s="740"/>
      <c r="BU30" s="740"/>
      <c r="BV30" s="740"/>
      <c r="BW30" s="740"/>
      <c r="BX30" s="674">
        <v>95.7</v>
      </c>
      <c r="BY30" s="740"/>
      <c r="BZ30" s="740"/>
      <c r="CA30" s="740"/>
      <c r="CB30" s="741"/>
      <c r="CD30" s="744"/>
      <c r="CE30" s="745"/>
      <c r="CF30" s="694" t="s">
        <v>306</v>
      </c>
      <c r="CG30" s="695"/>
      <c r="CH30" s="695"/>
      <c r="CI30" s="695"/>
      <c r="CJ30" s="695"/>
      <c r="CK30" s="695"/>
      <c r="CL30" s="695"/>
      <c r="CM30" s="695"/>
      <c r="CN30" s="695"/>
      <c r="CO30" s="695"/>
      <c r="CP30" s="695"/>
      <c r="CQ30" s="696"/>
      <c r="CR30" s="679">
        <v>1628638</v>
      </c>
      <c r="CS30" s="680"/>
      <c r="CT30" s="680"/>
      <c r="CU30" s="680"/>
      <c r="CV30" s="680"/>
      <c r="CW30" s="680"/>
      <c r="CX30" s="680"/>
      <c r="CY30" s="681"/>
      <c r="CZ30" s="684">
        <v>8</v>
      </c>
      <c r="DA30" s="713"/>
      <c r="DB30" s="713"/>
      <c r="DC30" s="717"/>
      <c r="DD30" s="688">
        <v>1584892</v>
      </c>
      <c r="DE30" s="680"/>
      <c r="DF30" s="680"/>
      <c r="DG30" s="680"/>
      <c r="DH30" s="680"/>
      <c r="DI30" s="680"/>
      <c r="DJ30" s="680"/>
      <c r="DK30" s="681"/>
      <c r="DL30" s="688">
        <v>1584892</v>
      </c>
      <c r="DM30" s="680"/>
      <c r="DN30" s="680"/>
      <c r="DO30" s="680"/>
      <c r="DP30" s="680"/>
      <c r="DQ30" s="680"/>
      <c r="DR30" s="680"/>
      <c r="DS30" s="680"/>
      <c r="DT30" s="680"/>
      <c r="DU30" s="680"/>
      <c r="DV30" s="681"/>
      <c r="DW30" s="684">
        <v>16</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149105</v>
      </c>
      <c r="S31" s="680"/>
      <c r="T31" s="680"/>
      <c r="U31" s="680"/>
      <c r="V31" s="680"/>
      <c r="W31" s="680"/>
      <c r="X31" s="680"/>
      <c r="Y31" s="681"/>
      <c r="Z31" s="682">
        <v>0.7</v>
      </c>
      <c r="AA31" s="682"/>
      <c r="AB31" s="682"/>
      <c r="AC31" s="682"/>
      <c r="AD31" s="683" t="s">
        <v>127</v>
      </c>
      <c r="AE31" s="683"/>
      <c r="AF31" s="683"/>
      <c r="AG31" s="683"/>
      <c r="AH31" s="683"/>
      <c r="AI31" s="683"/>
      <c r="AJ31" s="683"/>
      <c r="AK31" s="683"/>
      <c r="AL31" s="684" t="s">
        <v>229</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98.9</v>
      </c>
      <c r="BH31" s="715"/>
      <c r="BI31" s="715"/>
      <c r="BJ31" s="715"/>
      <c r="BK31" s="715"/>
      <c r="BL31" s="715"/>
      <c r="BM31" s="685">
        <v>96.2</v>
      </c>
      <c r="BN31" s="737"/>
      <c r="BO31" s="737"/>
      <c r="BP31" s="737"/>
      <c r="BQ31" s="738"/>
      <c r="BR31" s="736">
        <v>98.8</v>
      </c>
      <c r="BS31" s="715"/>
      <c r="BT31" s="715"/>
      <c r="BU31" s="715"/>
      <c r="BV31" s="715"/>
      <c r="BW31" s="715"/>
      <c r="BX31" s="685">
        <v>95.9</v>
      </c>
      <c r="BY31" s="737"/>
      <c r="BZ31" s="737"/>
      <c r="CA31" s="737"/>
      <c r="CB31" s="738"/>
      <c r="CD31" s="744"/>
      <c r="CE31" s="745"/>
      <c r="CF31" s="694" t="s">
        <v>310</v>
      </c>
      <c r="CG31" s="695"/>
      <c r="CH31" s="695"/>
      <c r="CI31" s="695"/>
      <c r="CJ31" s="695"/>
      <c r="CK31" s="695"/>
      <c r="CL31" s="695"/>
      <c r="CM31" s="695"/>
      <c r="CN31" s="695"/>
      <c r="CO31" s="695"/>
      <c r="CP31" s="695"/>
      <c r="CQ31" s="696"/>
      <c r="CR31" s="679">
        <v>121968</v>
      </c>
      <c r="CS31" s="715"/>
      <c r="CT31" s="715"/>
      <c r="CU31" s="715"/>
      <c r="CV31" s="715"/>
      <c r="CW31" s="715"/>
      <c r="CX31" s="715"/>
      <c r="CY31" s="716"/>
      <c r="CZ31" s="684">
        <v>0.6</v>
      </c>
      <c r="DA31" s="713"/>
      <c r="DB31" s="713"/>
      <c r="DC31" s="717"/>
      <c r="DD31" s="688">
        <v>114030</v>
      </c>
      <c r="DE31" s="715"/>
      <c r="DF31" s="715"/>
      <c r="DG31" s="715"/>
      <c r="DH31" s="715"/>
      <c r="DI31" s="715"/>
      <c r="DJ31" s="715"/>
      <c r="DK31" s="716"/>
      <c r="DL31" s="688">
        <v>114030</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2473479</v>
      </c>
      <c r="S32" s="680"/>
      <c r="T32" s="680"/>
      <c r="U32" s="680"/>
      <c r="V32" s="680"/>
      <c r="W32" s="680"/>
      <c r="X32" s="680"/>
      <c r="Y32" s="681"/>
      <c r="Z32" s="682">
        <v>11.6</v>
      </c>
      <c r="AA32" s="682"/>
      <c r="AB32" s="682"/>
      <c r="AC32" s="682"/>
      <c r="AD32" s="683" t="s">
        <v>229</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98.7</v>
      </c>
      <c r="BH32" s="749"/>
      <c r="BI32" s="749"/>
      <c r="BJ32" s="749"/>
      <c r="BK32" s="749"/>
      <c r="BL32" s="749"/>
      <c r="BM32" s="750">
        <v>95.7</v>
      </c>
      <c r="BN32" s="749"/>
      <c r="BO32" s="749"/>
      <c r="BP32" s="749"/>
      <c r="BQ32" s="751"/>
      <c r="BR32" s="748">
        <v>98.5</v>
      </c>
      <c r="BS32" s="749"/>
      <c r="BT32" s="749"/>
      <c r="BU32" s="749"/>
      <c r="BV32" s="749"/>
      <c r="BW32" s="749"/>
      <c r="BX32" s="750">
        <v>95</v>
      </c>
      <c r="BY32" s="749"/>
      <c r="BZ32" s="749"/>
      <c r="CA32" s="749"/>
      <c r="CB32" s="751"/>
      <c r="CD32" s="746"/>
      <c r="CE32" s="747"/>
      <c r="CF32" s="694" t="s">
        <v>313</v>
      </c>
      <c r="CG32" s="695"/>
      <c r="CH32" s="695"/>
      <c r="CI32" s="695"/>
      <c r="CJ32" s="695"/>
      <c r="CK32" s="695"/>
      <c r="CL32" s="695"/>
      <c r="CM32" s="695"/>
      <c r="CN32" s="695"/>
      <c r="CO32" s="695"/>
      <c r="CP32" s="695"/>
      <c r="CQ32" s="696"/>
      <c r="CR32" s="679" t="s">
        <v>229</v>
      </c>
      <c r="CS32" s="680"/>
      <c r="CT32" s="680"/>
      <c r="CU32" s="680"/>
      <c r="CV32" s="680"/>
      <c r="CW32" s="680"/>
      <c r="CX32" s="680"/>
      <c r="CY32" s="681"/>
      <c r="CZ32" s="684" t="s">
        <v>229</v>
      </c>
      <c r="DA32" s="713"/>
      <c r="DB32" s="713"/>
      <c r="DC32" s="717"/>
      <c r="DD32" s="688" t="s">
        <v>127</v>
      </c>
      <c r="DE32" s="680"/>
      <c r="DF32" s="680"/>
      <c r="DG32" s="680"/>
      <c r="DH32" s="680"/>
      <c r="DI32" s="680"/>
      <c r="DJ32" s="680"/>
      <c r="DK32" s="681"/>
      <c r="DL32" s="688" t="s">
        <v>229</v>
      </c>
      <c r="DM32" s="680"/>
      <c r="DN32" s="680"/>
      <c r="DO32" s="680"/>
      <c r="DP32" s="680"/>
      <c r="DQ32" s="680"/>
      <c r="DR32" s="680"/>
      <c r="DS32" s="680"/>
      <c r="DT32" s="680"/>
      <c r="DU32" s="680"/>
      <c r="DV32" s="681"/>
      <c r="DW32" s="684" t="s">
        <v>229</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1321082</v>
      </c>
      <c r="S33" s="680"/>
      <c r="T33" s="680"/>
      <c r="U33" s="680"/>
      <c r="V33" s="680"/>
      <c r="W33" s="680"/>
      <c r="X33" s="680"/>
      <c r="Y33" s="681"/>
      <c r="Z33" s="682">
        <v>6.2</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7528341</v>
      </c>
      <c r="CS33" s="715"/>
      <c r="CT33" s="715"/>
      <c r="CU33" s="715"/>
      <c r="CV33" s="715"/>
      <c r="CW33" s="715"/>
      <c r="CX33" s="715"/>
      <c r="CY33" s="716"/>
      <c r="CZ33" s="684">
        <v>36.9</v>
      </c>
      <c r="DA33" s="713"/>
      <c r="DB33" s="713"/>
      <c r="DC33" s="717"/>
      <c r="DD33" s="688">
        <v>6010646</v>
      </c>
      <c r="DE33" s="715"/>
      <c r="DF33" s="715"/>
      <c r="DG33" s="715"/>
      <c r="DH33" s="715"/>
      <c r="DI33" s="715"/>
      <c r="DJ33" s="715"/>
      <c r="DK33" s="716"/>
      <c r="DL33" s="688">
        <v>4308602</v>
      </c>
      <c r="DM33" s="715"/>
      <c r="DN33" s="715"/>
      <c r="DO33" s="715"/>
      <c r="DP33" s="715"/>
      <c r="DQ33" s="715"/>
      <c r="DR33" s="715"/>
      <c r="DS33" s="715"/>
      <c r="DT33" s="715"/>
      <c r="DU33" s="715"/>
      <c r="DV33" s="716"/>
      <c r="DW33" s="684">
        <v>43.6</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517020</v>
      </c>
      <c r="S34" s="680"/>
      <c r="T34" s="680"/>
      <c r="U34" s="680"/>
      <c r="V34" s="680"/>
      <c r="W34" s="680"/>
      <c r="X34" s="680"/>
      <c r="Y34" s="681"/>
      <c r="Z34" s="682">
        <v>2.4</v>
      </c>
      <c r="AA34" s="682"/>
      <c r="AB34" s="682"/>
      <c r="AC34" s="682"/>
      <c r="AD34" s="683">
        <v>19</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2518647</v>
      </c>
      <c r="CS34" s="680"/>
      <c r="CT34" s="680"/>
      <c r="CU34" s="680"/>
      <c r="CV34" s="680"/>
      <c r="CW34" s="680"/>
      <c r="CX34" s="680"/>
      <c r="CY34" s="681"/>
      <c r="CZ34" s="684">
        <v>12.3</v>
      </c>
      <c r="DA34" s="713"/>
      <c r="DB34" s="713"/>
      <c r="DC34" s="717"/>
      <c r="DD34" s="688">
        <v>2099016</v>
      </c>
      <c r="DE34" s="680"/>
      <c r="DF34" s="680"/>
      <c r="DG34" s="680"/>
      <c r="DH34" s="680"/>
      <c r="DI34" s="680"/>
      <c r="DJ34" s="680"/>
      <c r="DK34" s="681"/>
      <c r="DL34" s="688">
        <v>1630736</v>
      </c>
      <c r="DM34" s="680"/>
      <c r="DN34" s="680"/>
      <c r="DO34" s="680"/>
      <c r="DP34" s="680"/>
      <c r="DQ34" s="680"/>
      <c r="DR34" s="680"/>
      <c r="DS34" s="680"/>
      <c r="DT34" s="680"/>
      <c r="DU34" s="680"/>
      <c r="DV34" s="681"/>
      <c r="DW34" s="684">
        <v>16.5</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1956139</v>
      </c>
      <c r="S35" s="680"/>
      <c r="T35" s="680"/>
      <c r="U35" s="680"/>
      <c r="V35" s="680"/>
      <c r="W35" s="680"/>
      <c r="X35" s="680"/>
      <c r="Y35" s="681"/>
      <c r="Z35" s="682">
        <v>9.1999999999999993</v>
      </c>
      <c r="AA35" s="682"/>
      <c r="AB35" s="682"/>
      <c r="AC35" s="682"/>
      <c r="AD35" s="683" t="s">
        <v>229</v>
      </c>
      <c r="AE35" s="683"/>
      <c r="AF35" s="683"/>
      <c r="AG35" s="683"/>
      <c r="AH35" s="683"/>
      <c r="AI35" s="683"/>
      <c r="AJ35" s="683"/>
      <c r="AK35" s="683"/>
      <c r="AL35" s="684" t="s">
        <v>229</v>
      </c>
      <c r="AM35" s="685"/>
      <c r="AN35" s="685"/>
      <c r="AO35" s="686"/>
      <c r="AP35" s="234"/>
      <c r="AQ35" s="752" t="s">
        <v>321</v>
      </c>
      <c r="AR35" s="753"/>
      <c r="AS35" s="753"/>
      <c r="AT35" s="753"/>
      <c r="AU35" s="753"/>
      <c r="AV35" s="753"/>
      <c r="AW35" s="753"/>
      <c r="AX35" s="753"/>
      <c r="AY35" s="754"/>
      <c r="AZ35" s="668">
        <v>3136067</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72225</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262005</v>
      </c>
      <c r="CS35" s="715"/>
      <c r="CT35" s="715"/>
      <c r="CU35" s="715"/>
      <c r="CV35" s="715"/>
      <c r="CW35" s="715"/>
      <c r="CX35" s="715"/>
      <c r="CY35" s="716"/>
      <c r="CZ35" s="684">
        <v>1.3</v>
      </c>
      <c r="DA35" s="713"/>
      <c r="DB35" s="713"/>
      <c r="DC35" s="717"/>
      <c r="DD35" s="688">
        <v>205927</v>
      </c>
      <c r="DE35" s="715"/>
      <c r="DF35" s="715"/>
      <c r="DG35" s="715"/>
      <c r="DH35" s="715"/>
      <c r="DI35" s="715"/>
      <c r="DJ35" s="715"/>
      <c r="DK35" s="716"/>
      <c r="DL35" s="688">
        <v>193819</v>
      </c>
      <c r="DM35" s="715"/>
      <c r="DN35" s="715"/>
      <c r="DO35" s="715"/>
      <c r="DP35" s="715"/>
      <c r="DQ35" s="715"/>
      <c r="DR35" s="715"/>
      <c r="DS35" s="715"/>
      <c r="DT35" s="715"/>
      <c r="DU35" s="715"/>
      <c r="DV35" s="716"/>
      <c r="DW35" s="684">
        <v>2</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229</v>
      </c>
      <c r="S36" s="680"/>
      <c r="T36" s="680"/>
      <c r="U36" s="680"/>
      <c r="V36" s="680"/>
      <c r="W36" s="680"/>
      <c r="X36" s="680"/>
      <c r="Y36" s="681"/>
      <c r="Z36" s="682" t="s">
        <v>127</v>
      </c>
      <c r="AA36" s="682"/>
      <c r="AB36" s="682"/>
      <c r="AC36" s="682"/>
      <c r="AD36" s="683" t="s">
        <v>229</v>
      </c>
      <c r="AE36" s="683"/>
      <c r="AF36" s="683"/>
      <c r="AG36" s="683"/>
      <c r="AH36" s="683"/>
      <c r="AI36" s="683"/>
      <c r="AJ36" s="683"/>
      <c r="AK36" s="683"/>
      <c r="AL36" s="684" t="s">
        <v>229</v>
      </c>
      <c r="AM36" s="685"/>
      <c r="AN36" s="685"/>
      <c r="AO36" s="686"/>
      <c r="AQ36" s="756" t="s">
        <v>325</v>
      </c>
      <c r="AR36" s="757"/>
      <c r="AS36" s="757"/>
      <c r="AT36" s="757"/>
      <c r="AU36" s="757"/>
      <c r="AV36" s="757"/>
      <c r="AW36" s="757"/>
      <c r="AX36" s="757"/>
      <c r="AY36" s="758"/>
      <c r="AZ36" s="679">
        <v>804197</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31379</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1809460</v>
      </c>
      <c r="CS36" s="680"/>
      <c r="CT36" s="680"/>
      <c r="CU36" s="680"/>
      <c r="CV36" s="680"/>
      <c r="CW36" s="680"/>
      <c r="CX36" s="680"/>
      <c r="CY36" s="681"/>
      <c r="CZ36" s="684">
        <v>8.9</v>
      </c>
      <c r="DA36" s="713"/>
      <c r="DB36" s="713"/>
      <c r="DC36" s="717"/>
      <c r="DD36" s="688">
        <v>1226550</v>
      </c>
      <c r="DE36" s="680"/>
      <c r="DF36" s="680"/>
      <c r="DG36" s="680"/>
      <c r="DH36" s="680"/>
      <c r="DI36" s="680"/>
      <c r="DJ36" s="680"/>
      <c r="DK36" s="681"/>
      <c r="DL36" s="688">
        <v>906024</v>
      </c>
      <c r="DM36" s="680"/>
      <c r="DN36" s="680"/>
      <c r="DO36" s="680"/>
      <c r="DP36" s="680"/>
      <c r="DQ36" s="680"/>
      <c r="DR36" s="680"/>
      <c r="DS36" s="680"/>
      <c r="DT36" s="680"/>
      <c r="DU36" s="680"/>
      <c r="DV36" s="681"/>
      <c r="DW36" s="684">
        <v>9.1999999999999993</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646139</v>
      </c>
      <c r="S37" s="680"/>
      <c r="T37" s="680"/>
      <c r="U37" s="680"/>
      <c r="V37" s="680"/>
      <c r="W37" s="680"/>
      <c r="X37" s="680"/>
      <c r="Y37" s="681"/>
      <c r="Z37" s="682">
        <v>3</v>
      </c>
      <c r="AA37" s="682"/>
      <c r="AB37" s="682"/>
      <c r="AC37" s="682"/>
      <c r="AD37" s="683" t="s">
        <v>229</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373586</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6338</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10525</v>
      </c>
      <c r="CS37" s="715"/>
      <c r="CT37" s="715"/>
      <c r="CU37" s="715"/>
      <c r="CV37" s="715"/>
      <c r="CW37" s="715"/>
      <c r="CX37" s="715"/>
      <c r="CY37" s="716"/>
      <c r="CZ37" s="684">
        <v>0.1</v>
      </c>
      <c r="DA37" s="713"/>
      <c r="DB37" s="713"/>
      <c r="DC37" s="717"/>
      <c r="DD37" s="688">
        <v>10525</v>
      </c>
      <c r="DE37" s="715"/>
      <c r="DF37" s="715"/>
      <c r="DG37" s="715"/>
      <c r="DH37" s="715"/>
      <c r="DI37" s="715"/>
      <c r="DJ37" s="715"/>
      <c r="DK37" s="716"/>
      <c r="DL37" s="688">
        <v>10525</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21257251</v>
      </c>
      <c r="S38" s="760"/>
      <c r="T38" s="760"/>
      <c r="U38" s="760"/>
      <c r="V38" s="760"/>
      <c r="W38" s="760"/>
      <c r="X38" s="760"/>
      <c r="Y38" s="761"/>
      <c r="Z38" s="762">
        <v>100</v>
      </c>
      <c r="AA38" s="762"/>
      <c r="AB38" s="762"/>
      <c r="AC38" s="762"/>
      <c r="AD38" s="763">
        <v>9230026</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85382</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9810</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2165817</v>
      </c>
      <c r="CS38" s="680"/>
      <c r="CT38" s="680"/>
      <c r="CU38" s="680"/>
      <c r="CV38" s="680"/>
      <c r="CW38" s="680"/>
      <c r="CX38" s="680"/>
      <c r="CY38" s="681"/>
      <c r="CZ38" s="684">
        <v>10.6</v>
      </c>
      <c r="DA38" s="713"/>
      <c r="DB38" s="713"/>
      <c r="DC38" s="717"/>
      <c r="DD38" s="688">
        <v>1893286</v>
      </c>
      <c r="DE38" s="680"/>
      <c r="DF38" s="680"/>
      <c r="DG38" s="680"/>
      <c r="DH38" s="680"/>
      <c r="DI38" s="680"/>
      <c r="DJ38" s="680"/>
      <c r="DK38" s="681"/>
      <c r="DL38" s="688">
        <v>1578023</v>
      </c>
      <c r="DM38" s="680"/>
      <c r="DN38" s="680"/>
      <c r="DO38" s="680"/>
      <c r="DP38" s="680"/>
      <c r="DQ38" s="680"/>
      <c r="DR38" s="680"/>
      <c r="DS38" s="680"/>
      <c r="DT38" s="680"/>
      <c r="DU38" s="680"/>
      <c r="DV38" s="681"/>
      <c r="DW38" s="684">
        <v>16</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v>64537</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95</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384222</v>
      </c>
      <c r="CS39" s="715"/>
      <c r="CT39" s="715"/>
      <c r="CU39" s="715"/>
      <c r="CV39" s="715"/>
      <c r="CW39" s="715"/>
      <c r="CX39" s="715"/>
      <c r="CY39" s="716"/>
      <c r="CZ39" s="684">
        <v>1.9</v>
      </c>
      <c r="DA39" s="713"/>
      <c r="DB39" s="713"/>
      <c r="DC39" s="717"/>
      <c r="DD39" s="688">
        <v>205677</v>
      </c>
      <c r="DE39" s="715"/>
      <c r="DF39" s="715"/>
      <c r="DG39" s="715"/>
      <c r="DH39" s="715"/>
      <c r="DI39" s="715"/>
      <c r="DJ39" s="715"/>
      <c r="DK39" s="716"/>
      <c r="DL39" s="688" t="s">
        <v>229</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509100</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388190</v>
      </c>
      <c r="CS40" s="680"/>
      <c r="CT40" s="680"/>
      <c r="CU40" s="680"/>
      <c r="CV40" s="680"/>
      <c r="CW40" s="680"/>
      <c r="CX40" s="680"/>
      <c r="CY40" s="681"/>
      <c r="CZ40" s="684">
        <v>1.9</v>
      </c>
      <c r="DA40" s="713"/>
      <c r="DB40" s="713"/>
      <c r="DC40" s="717"/>
      <c r="DD40" s="688">
        <v>380190</v>
      </c>
      <c r="DE40" s="680"/>
      <c r="DF40" s="680"/>
      <c r="DG40" s="680"/>
      <c r="DH40" s="680"/>
      <c r="DI40" s="680"/>
      <c r="DJ40" s="680"/>
      <c r="DK40" s="681"/>
      <c r="DL40" s="688" t="s">
        <v>127</v>
      </c>
      <c r="DM40" s="680"/>
      <c r="DN40" s="680"/>
      <c r="DO40" s="680"/>
      <c r="DP40" s="680"/>
      <c r="DQ40" s="680"/>
      <c r="DR40" s="680"/>
      <c r="DS40" s="680"/>
      <c r="DT40" s="680"/>
      <c r="DU40" s="680"/>
      <c r="DV40" s="681"/>
      <c r="DW40" s="684" t="s">
        <v>229</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1299265</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326</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4758443</v>
      </c>
      <c r="CS42" s="680"/>
      <c r="CT42" s="680"/>
      <c r="CU42" s="680"/>
      <c r="CV42" s="680"/>
      <c r="CW42" s="680"/>
      <c r="CX42" s="680"/>
      <c r="CY42" s="681"/>
      <c r="CZ42" s="684">
        <v>23.3</v>
      </c>
      <c r="DA42" s="685"/>
      <c r="DB42" s="685"/>
      <c r="DC42" s="780"/>
      <c r="DD42" s="688">
        <v>1033126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81711</v>
      </c>
      <c r="CS43" s="715"/>
      <c r="CT43" s="715"/>
      <c r="CU43" s="715"/>
      <c r="CV43" s="715"/>
      <c r="CW43" s="715"/>
      <c r="CX43" s="715"/>
      <c r="CY43" s="716"/>
      <c r="CZ43" s="684">
        <v>0.4</v>
      </c>
      <c r="DA43" s="713"/>
      <c r="DB43" s="713"/>
      <c r="DC43" s="717"/>
      <c r="DD43" s="688">
        <v>81711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4756661</v>
      </c>
      <c r="CS44" s="680"/>
      <c r="CT44" s="680"/>
      <c r="CU44" s="680"/>
      <c r="CV44" s="680"/>
      <c r="CW44" s="680"/>
      <c r="CX44" s="680"/>
      <c r="CY44" s="681"/>
      <c r="CZ44" s="684">
        <v>23.3</v>
      </c>
      <c r="DA44" s="685"/>
      <c r="DB44" s="685"/>
      <c r="DC44" s="780"/>
      <c r="DD44" s="688">
        <v>1031344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2724816</v>
      </c>
      <c r="CS45" s="715"/>
      <c r="CT45" s="715"/>
      <c r="CU45" s="715"/>
      <c r="CV45" s="715"/>
      <c r="CW45" s="715"/>
      <c r="CX45" s="715"/>
      <c r="CY45" s="716"/>
      <c r="CZ45" s="684">
        <v>13.3</v>
      </c>
      <c r="DA45" s="713"/>
      <c r="DB45" s="713"/>
      <c r="DC45" s="717"/>
      <c r="DD45" s="688">
        <v>151640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1985011</v>
      </c>
      <c r="CS46" s="680"/>
      <c r="CT46" s="680"/>
      <c r="CU46" s="680"/>
      <c r="CV46" s="680"/>
      <c r="CW46" s="680"/>
      <c r="CX46" s="680"/>
      <c r="CY46" s="681"/>
      <c r="CZ46" s="684">
        <v>9.6999999999999993</v>
      </c>
      <c r="DA46" s="685"/>
      <c r="DB46" s="685"/>
      <c r="DC46" s="780"/>
      <c r="DD46" s="688">
        <v>837241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1782</v>
      </c>
      <c r="CS47" s="715"/>
      <c r="CT47" s="715"/>
      <c r="CU47" s="715"/>
      <c r="CV47" s="715"/>
      <c r="CW47" s="715"/>
      <c r="CX47" s="715"/>
      <c r="CY47" s="716"/>
      <c r="CZ47" s="684">
        <v>0</v>
      </c>
      <c r="DA47" s="713"/>
      <c r="DB47" s="713"/>
      <c r="DC47" s="717"/>
      <c r="DD47" s="688">
        <v>1782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20420088</v>
      </c>
      <c r="CS49" s="749"/>
      <c r="CT49" s="749"/>
      <c r="CU49" s="749"/>
      <c r="CV49" s="749"/>
      <c r="CW49" s="749"/>
      <c r="CX49" s="749"/>
      <c r="CY49" s="781"/>
      <c r="CZ49" s="764">
        <v>100</v>
      </c>
      <c r="DA49" s="782"/>
      <c r="DB49" s="782"/>
      <c r="DC49" s="783"/>
      <c r="DD49" s="784">
        <v>12596910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JxwoN5uRS9kQriSQDnedOAu7Xn1Py1fyspLGD/UvoPrC1SwCHnVl0l9pkFmiTIZeEAFgxfUZsqCjO4JDFf/Zg==" saltValue="OSetKZ5299L9xXTCN1hlB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21274</v>
      </c>
      <c r="R7" s="815"/>
      <c r="S7" s="815"/>
      <c r="T7" s="815"/>
      <c r="U7" s="815"/>
      <c r="V7" s="815">
        <v>20437</v>
      </c>
      <c r="W7" s="815"/>
      <c r="X7" s="815"/>
      <c r="Y7" s="815"/>
      <c r="Z7" s="815"/>
      <c r="AA7" s="815">
        <v>837</v>
      </c>
      <c r="AB7" s="815"/>
      <c r="AC7" s="815"/>
      <c r="AD7" s="815"/>
      <c r="AE7" s="816"/>
      <c r="AF7" s="817">
        <v>437</v>
      </c>
      <c r="AG7" s="818"/>
      <c r="AH7" s="818"/>
      <c r="AI7" s="818"/>
      <c r="AJ7" s="819"/>
      <c r="AK7" s="854">
        <v>2473</v>
      </c>
      <c r="AL7" s="855"/>
      <c r="AM7" s="855"/>
      <c r="AN7" s="855"/>
      <c r="AO7" s="855"/>
      <c r="AP7" s="855">
        <v>21518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581</v>
      </c>
      <c r="BT7" s="859"/>
      <c r="BU7" s="859"/>
      <c r="BV7" s="859"/>
      <c r="BW7" s="859"/>
      <c r="BX7" s="859"/>
      <c r="BY7" s="859"/>
      <c r="BZ7" s="859"/>
      <c r="CA7" s="859"/>
      <c r="CB7" s="859"/>
      <c r="CC7" s="859"/>
      <c r="CD7" s="859"/>
      <c r="CE7" s="859"/>
      <c r="CF7" s="859"/>
      <c r="CG7" s="860"/>
      <c r="CH7" s="851">
        <v>-31</v>
      </c>
      <c r="CI7" s="852"/>
      <c r="CJ7" s="852"/>
      <c r="CK7" s="852"/>
      <c r="CL7" s="853"/>
      <c r="CM7" s="851">
        <v>298</v>
      </c>
      <c r="CN7" s="852"/>
      <c r="CO7" s="852"/>
      <c r="CP7" s="852"/>
      <c r="CQ7" s="853"/>
      <c r="CR7" s="851">
        <v>5</v>
      </c>
      <c r="CS7" s="852"/>
      <c r="CT7" s="852"/>
      <c r="CU7" s="852"/>
      <c r="CV7" s="853"/>
      <c r="CW7" s="851" t="s">
        <v>567</v>
      </c>
      <c r="CX7" s="852"/>
      <c r="CY7" s="852"/>
      <c r="CZ7" s="852"/>
      <c r="DA7" s="853"/>
      <c r="DB7" s="851" t="s">
        <v>567</v>
      </c>
      <c r="DC7" s="852"/>
      <c r="DD7" s="852"/>
      <c r="DE7" s="852"/>
      <c r="DF7" s="853"/>
      <c r="DG7" s="851" t="s">
        <v>567</v>
      </c>
      <c r="DH7" s="852"/>
      <c r="DI7" s="852"/>
      <c r="DJ7" s="852"/>
      <c r="DK7" s="853"/>
      <c r="DL7" s="851">
        <v>44</v>
      </c>
      <c r="DM7" s="852"/>
      <c r="DN7" s="852"/>
      <c r="DO7" s="852"/>
      <c r="DP7" s="853"/>
      <c r="DQ7" s="851">
        <v>13</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7</v>
      </c>
      <c r="R8" s="839"/>
      <c r="S8" s="839"/>
      <c r="T8" s="839"/>
      <c r="U8" s="839"/>
      <c r="V8" s="839">
        <v>7</v>
      </c>
      <c r="W8" s="839"/>
      <c r="X8" s="839"/>
      <c r="Y8" s="839"/>
      <c r="Z8" s="839"/>
      <c r="AA8" s="839">
        <v>0</v>
      </c>
      <c r="AB8" s="839"/>
      <c r="AC8" s="839"/>
      <c r="AD8" s="839"/>
      <c r="AE8" s="840"/>
      <c r="AF8" s="841">
        <v>0</v>
      </c>
      <c r="AG8" s="842"/>
      <c r="AH8" s="842"/>
      <c r="AI8" s="842"/>
      <c r="AJ8" s="843"/>
      <c r="AK8" s="844">
        <v>2</v>
      </c>
      <c r="AL8" s="845"/>
      <c r="AM8" s="845"/>
      <c r="AN8" s="845"/>
      <c r="AO8" s="845"/>
      <c r="AP8" s="845" t="s">
        <v>567</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5</v>
      </c>
      <c r="CI8" s="862"/>
      <c r="CJ8" s="862"/>
      <c r="CK8" s="862"/>
      <c r="CL8" s="863"/>
      <c r="CM8" s="861">
        <v>10</v>
      </c>
      <c r="CN8" s="862"/>
      <c r="CO8" s="862"/>
      <c r="CP8" s="862"/>
      <c r="CQ8" s="863"/>
      <c r="CR8" s="861">
        <v>5</v>
      </c>
      <c r="CS8" s="862"/>
      <c r="CT8" s="862"/>
      <c r="CU8" s="862"/>
      <c r="CV8" s="863"/>
      <c r="CW8" s="861" t="s">
        <v>567</v>
      </c>
      <c r="CX8" s="862"/>
      <c r="CY8" s="862"/>
      <c r="CZ8" s="862"/>
      <c r="DA8" s="863"/>
      <c r="DB8" s="861" t="s">
        <v>567</v>
      </c>
      <c r="DC8" s="862"/>
      <c r="DD8" s="862"/>
      <c r="DE8" s="862"/>
      <c r="DF8" s="863"/>
      <c r="DG8" s="861" t="s">
        <v>567</v>
      </c>
      <c r="DH8" s="862"/>
      <c r="DI8" s="862"/>
      <c r="DJ8" s="862"/>
      <c r="DK8" s="863"/>
      <c r="DL8" s="861" t="s">
        <v>570</v>
      </c>
      <c r="DM8" s="862"/>
      <c r="DN8" s="862"/>
      <c r="DO8" s="862"/>
      <c r="DP8" s="863"/>
      <c r="DQ8" s="861" t="s">
        <v>567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21257</v>
      </c>
      <c r="R23" s="874"/>
      <c r="S23" s="874"/>
      <c r="T23" s="874"/>
      <c r="U23" s="874"/>
      <c r="V23" s="874">
        <v>20420</v>
      </c>
      <c r="W23" s="874"/>
      <c r="X23" s="874"/>
      <c r="Y23" s="874"/>
      <c r="Z23" s="874"/>
      <c r="AA23" s="874">
        <v>837</v>
      </c>
      <c r="AB23" s="874"/>
      <c r="AC23" s="874"/>
      <c r="AD23" s="874"/>
      <c r="AE23" s="875"/>
      <c r="AF23" s="876">
        <v>438</v>
      </c>
      <c r="AG23" s="874"/>
      <c r="AH23" s="874"/>
      <c r="AI23" s="874"/>
      <c r="AJ23" s="877"/>
      <c r="AK23" s="878"/>
      <c r="AL23" s="879"/>
      <c r="AM23" s="879"/>
      <c r="AN23" s="879"/>
      <c r="AO23" s="879"/>
      <c r="AP23" s="874">
        <v>21518</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5066</v>
      </c>
      <c r="R28" s="903"/>
      <c r="S28" s="903"/>
      <c r="T28" s="903"/>
      <c r="U28" s="903"/>
      <c r="V28" s="903">
        <v>4994</v>
      </c>
      <c r="W28" s="903"/>
      <c r="X28" s="903"/>
      <c r="Y28" s="903"/>
      <c r="Z28" s="903"/>
      <c r="AA28" s="903">
        <v>72</v>
      </c>
      <c r="AB28" s="903"/>
      <c r="AC28" s="903"/>
      <c r="AD28" s="903"/>
      <c r="AE28" s="904"/>
      <c r="AF28" s="905">
        <v>72</v>
      </c>
      <c r="AG28" s="903"/>
      <c r="AH28" s="903"/>
      <c r="AI28" s="903"/>
      <c r="AJ28" s="906"/>
      <c r="AK28" s="907">
        <v>509</v>
      </c>
      <c r="AL28" s="898"/>
      <c r="AM28" s="898"/>
      <c r="AN28" s="898"/>
      <c r="AO28" s="898"/>
      <c r="AP28" s="898" t="s">
        <v>569</v>
      </c>
      <c r="AQ28" s="898"/>
      <c r="AR28" s="898"/>
      <c r="AS28" s="898"/>
      <c r="AT28" s="898"/>
      <c r="AU28" s="898" t="s">
        <v>567</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4157</v>
      </c>
      <c r="R29" s="839"/>
      <c r="S29" s="839"/>
      <c r="T29" s="839"/>
      <c r="U29" s="839"/>
      <c r="V29" s="839">
        <v>4015</v>
      </c>
      <c r="W29" s="839"/>
      <c r="X29" s="839"/>
      <c r="Y29" s="839"/>
      <c r="Z29" s="839"/>
      <c r="AA29" s="839">
        <v>142</v>
      </c>
      <c r="AB29" s="839"/>
      <c r="AC29" s="839"/>
      <c r="AD29" s="839"/>
      <c r="AE29" s="840"/>
      <c r="AF29" s="841">
        <v>142</v>
      </c>
      <c r="AG29" s="842"/>
      <c r="AH29" s="842"/>
      <c r="AI29" s="842"/>
      <c r="AJ29" s="843"/>
      <c r="AK29" s="910">
        <v>697</v>
      </c>
      <c r="AL29" s="911"/>
      <c r="AM29" s="911"/>
      <c r="AN29" s="911"/>
      <c r="AO29" s="911"/>
      <c r="AP29" s="911" t="s">
        <v>567</v>
      </c>
      <c r="AQ29" s="911"/>
      <c r="AR29" s="911"/>
      <c r="AS29" s="911"/>
      <c r="AT29" s="911"/>
      <c r="AU29" s="911" t="s">
        <v>567</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14</v>
      </c>
      <c r="R30" s="839"/>
      <c r="S30" s="839"/>
      <c r="T30" s="839"/>
      <c r="U30" s="839"/>
      <c r="V30" s="839">
        <v>12</v>
      </c>
      <c r="W30" s="839"/>
      <c r="X30" s="839"/>
      <c r="Y30" s="839"/>
      <c r="Z30" s="839"/>
      <c r="AA30" s="839">
        <v>1</v>
      </c>
      <c r="AB30" s="839"/>
      <c r="AC30" s="839"/>
      <c r="AD30" s="839"/>
      <c r="AE30" s="840"/>
      <c r="AF30" s="841">
        <v>1</v>
      </c>
      <c r="AG30" s="842"/>
      <c r="AH30" s="842"/>
      <c r="AI30" s="842"/>
      <c r="AJ30" s="843"/>
      <c r="AK30" s="910">
        <v>2</v>
      </c>
      <c r="AL30" s="911"/>
      <c r="AM30" s="911"/>
      <c r="AN30" s="911"/>
      <c r="AO30" s="911"/>
      <c r="AP30" s="911" t="s">
        <v>570</v>
      </c>
      <c r="AQ30" s="911"/>
      <c r="AR30" s="911"/>
      <c r="AS30" s="911"/>
      <c r="AT30" s="911"/>
      <c r="AU30" s="911" t="s">
        <v>567</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479</v>
      </c>
      <c r="R31" s="839"/>
      <c r="S31" s="839"/>
      <c r="T31" s="839"/>
      <c r="U31" s="839"/>
      <c r="V31" s="839">
        <v>475</v>
      </c>
      <c r="W31" s="839"/>
      <c r="X31" s="839"/>
      <c r="Y31" s="839"/>
      <c r="Z31" s="839"/>
      <c r="AA31" s="839">
        <v>3</v>
      </c>
      <c r="AB31" s="839"/>
      <c r="AC31" s="839"/>
      <c r="AD31" s="839"/>
      <c r="AE31" s="840"/>
      <c r="AF31" s="841">
        <v>3</v>
      </c>
      <c r="AG31" s="842"/>
      <c r="AH31" s="842"/>
      <c r="AI31" s="842"/>
      <c r="AJ31" s="843"/>
      <c r="AK31" s="910">
        <v>123</v>
      </c>
      <c r="AL31" s="911"/>
      <c r="AM31" s="911"/>
      <c r="AN31" s="911"/>
      <c r="AO31" s="911"/>
      <c r="AP31" s="911" t="s">
        <v>567</v>
      </c>
      <c r="AQ31" s="911"/>
      <c r="AR31" s="911"/>
      <c r="AS31" s="911"/>
      <c r="AT31" s="911"/>
      <c r="AU31" s="911" t="s">
        <v>567</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387</v>
      </c>
      <c r="R32" s="839"/>
      <c r="S32" s="839"/>
      <c r="T32" s="839"/>
      <c r="U32" s="839"/>
      <c r="V32" s="839">
        <v>897</v>
      </c>
      <c r="W32" s="839"/>
      <c r="X32" s="839"/>
      <c r="Y32" s="839"/>
      <c r="Z32" s="839"/>
      <c r="AA32" s="839">
        <v>180</v>
      </c>
      <c r="AB32" s="839"/>
      <c r="AC32" s="839"/>
      <c r="AD32" s="839"/>
      <c r="AE32" s="840"/>
      <c r="AF32" s="841">
        <v>855</v>
      </c>
      <c r="AG32" s="842"/>
      <c r="AH32" s="842"/>
      <c r="AI32" s="842"/>
      <c r="AJ32" s="843"/>
      <c r="AK32" s="910">
        <v>65</v>
      </c>
      <c r="AL32" s="911"/>
      <c r="AM32" s="911"/>
      <c r="AN32" s="911"/>
      <c r="AO32" s="911"/>
      <c r="AP32" s="911">
        <v>4560</v>
      </c>
      <c r="AQ32" s="911"/>
      <c r="AR32" s="911"/>
      <c r="AS32" s="911"/>
      <c r="AT32" s="911"/>
      <c r="AU32" s="911">
        <v>137</v>
      </c>
      <c r="AV32" s="911"/>
      <c r="AW32" s="911"/>
      <c r="AX32" s="911"/>
      <c r="AY32" s="911"/>
      <c r="AZ32" s="912"/>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139</v>
      </c>
      <c r="R33" s="839"/>
      <c r="S33" s="839"/>
      <c r="T33" s="839"/>
      <c r="U33" s="839"/>
      <c r="V33" s="839">
        <v>179</v>
      </c>
      <c r="W33" s="839"/>
      <c r="X33" s="839"/>
      <c r="Y33" s="839"/>
      <c r="Z33" s="839"/>
      <c r="AA33" s="839">
        <v>-40</v>
      </c>
      <c r="AB33" s="839"/>
      <c r="AC33" s="839"/>
      <c r="AD33" s="839"/>
      <c r="AE33" s="840"/>
      <c r="AF33" s="841">
        <v>295</v>
      </c>
      <c r="AG33" s="842"/>
      <c r="AH33" s="842"/>
      <c r="AI33" s="842"/>
      <c r="AJ33" s="843"/>
      <c r="AK33" s="910">
        <v>0</v>
      </c>
      <c r="AL33" s="911"/>
      <c r="AM33" s="911"/>
      <c r="AN33" s="911"/>
      <c r="AO33" s="911"/>
      <c r="AP33" s="911">
        <v>380</v>
      </c>
      <c r="AQ33" s="911"/>
      <c r="AR33" s="911"/>
      <c r="AS33" s="911"/>
      <c r="AT33" s="911"/>
      <c r="AU33" s="911" t="s">
        <v>568</v>
      </c>
      <c r="AV33" s="911"/>
      <c r="AW33" s="911"/>
      <c r="AX33" s="911"/>
      <c r="AY33" s="911"/>
      <c r="AZ33" s="912"/>
      <c r="BA33" s="912"/>
      <c r="BB33" s="912"/>
      <c r="BC33" s="912"/>
      <c r="BD33" s="912"/>
      <c r="BE33" s="908" t="s">
        <v>399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3254</v>
      </c>
      <c r="R34" s="839"/>
      <c r="S34" s="839"/>
      <c r="T34" s="839"/>
      <c r="U34" s="839"/>
      <c r="V34" s="839">
        <v>3396</v>
      </c>
      <c r="W34" s="839"/>
      <c r="X34" s="839"/>
      <c r="Y34" s="839"/>
      <c r="Z34" s="839"/>
      <c r="AA34" s="839">
        <v>-142</v>
      </c>
      <c r="AB34" s="839"/>
      <c r="AC34" s="839"/>
      <c r="AD34" s="839"/>
      <c r="AE34" s="840"/>
      <c r="AF34" s="841" t="s">
        <v>127</v>
      </c>
      <c r="AG34" s="842"/>
      <c r="AH34" s="842"/>
      <c r="AI34" s="842"/>
      <c r="AJ34" s="843"/>
      <c r="AK34" s="910">
        <v>504</v>
      </c>
      <c r="AL34" s="911"/>
      <c r="AM34" s="911"/>
      <c r="AN34" s="911"/>
      <c r="AO34" s="911"/>
      <c r="AP34" s="911">
        <v>4160</v>
      </c>
      <c r="AQ34" s="911"/>
      <c r="AR34" s="911"/>
      <c r="AS34" s="911"/>
      <c r="AT34" s="911"/>
      <c r="AU34" s="911">
        <v>2188</v>
      </c>
      <c r="AV34" s="911"/>
      <c r="AW34" s="911"/>
      <c r="AX34" s="911"/>
      <c r="AY34" s="911"/>
      <c r="AZ34" s="912"/>
      <c r="BA34" s="912"/>
      <c r="BB34" s="912"/>
      <c r="BC34" s="912"/>
      <c r="BD34" s="912"/>
      <c r="BE34" s="908" t="s">
        <v>399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402</v>
      </c>
      <c r="C35" s="836"/>
      <c r="D35" s="836"/>
      <c r="E35" s="836"/>
      <c r="F35" s="836"/>
      <c r="G35" s="836"/>
      <c r="H35" s="836"/>
      <c r="I35" s="836"/>
      <c r="J35" s="836"/>
      <c r="K35" s="836"/>
      <c r="L35" s="836"/>
      <c r="M35" s="836"/>
      <c r="N35" s="836"/>
      <c r="O35" s="836"/>
      <c r="P35" s="837"/>
      <c r="Q35" s="838">
        <v>624</v>
      </c>
      <c r="R35" s="839"/>
      <c r="S35" s="839"/>
      <c r="T35" s="839"/>
      <c r="U35" s="839"/>
      <c r="V35" s="839">
        <v>606</v>
      </c>
      <c r="W35" s="839"/>
      <c r="X35" s="839"/>
      <c r="Y35" s="839"/>
      <c r="Z35" s="839"/>
      <c r="AA35" s="839">
        <v>18</v>
      </c>
      <c r="AB35" s="839"/>
      <c r="AC35" s="839"/>
      <c r="AD35" s="839"/>
      <c r="AE35" s="840"/>
      <c r="AF35" s="841">
        <v>20</v>
      </c>
      <c r="AG35" s="842"/>
      <c r="AH35" s="842"/>
      <c r="AI35" s="842"/>
      <c r="AJ35" s="843"/>
      <c r="AK35" s="910">
        <v>336</v>
      </c>
      <c r="AL35" s="911"/>
      <c r="AM35" s="911"/>
      <c r="AN35" s="911"/>
      <c r="AO35" s="911"/>
      <c r="AP35" s="911">
        <v>3331</v>
      </c>
      <c r="AQ35" s="911"/>
      <c r="AR35" s="911"/>
      <c r="AS35" s="911"/>
      <c r="AT35" s="911"/>
      <c r="AU35" s="911">
        <v>3304</v>
      </c>
      <c r="AV35" s="911"/>
      <c r="AW35" s="911"/>
      <c r="AX35" s="911"/>
      <c r="AY35" s="911"/>
      <c r="AZ35" s="912"/>
      <c r="BA35" s="912"/>
      <c r="BB35" s="912"/>
      <c r="BC35" s="912"/>
      <c r="BD35" s="912"/>
      <c r="BE35" s="908" t="s">
        <v>403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404</v>
      </c>
      <c r="C36" s="836"/>
      <c r="D36" s="836"/>
      <c r="E36" s="836"/>
      <c r="F36" s="836"/>
      <c r="G36" s="836"/>
      <c r="H36" s="836"/>
      <c r="I36" s="836"/>
      <c r="J36" s="836"/>
      <c r="K36" s="836"/>
      <c r="L36" s="836"/>
      <c r="M36" s="836"/>
      <c r="N36" s="836"/>
      <c r="O36" s="836"/>
      <c r="P36" s="837"/>
      <c r="Q36" s="838">
        <v>58</v>
      </c>
      <c r="R36" s="839"/>
      <c r="S36" s="839"/>
      <c r="T36" s="839"/>
      <c r="U36" s="839"/>
      <c r="V36" s="839">
        <v>51</v>
      </c>
      <c r="W36" s="839"/>
      <c r="X36" s="839"/>
      <c r="Y36" s="839"/>
      <c r="Z36" s="839"/>
      <c r="AA36" s="839">
        <v>6</v>
      </c>
      <c r="AB36" s="839"/>
      <c r="AC36" s="839"/>
      <c r="AD36" s="839"/>
      <c r="AE36" s="840"/>
      <c r="AF36" s="841">
        <v>6</v>
      </c>
      <c r="AG36" s="842"/>
      <c r="AH36" s="842"/>
      <c r="AI36" s="842"/>
      <c r="AJ36" s="843"/>
      <c r="AK36" s="910">
        <v>37</v>
      </c>
      <c r="AL36" s="911"/>
      <c r="AM36" s="911"/>
      <c r="AN36" s="911"/>
      <c r="AO36" s="911"/>
      <c r="AP36" s="911">
        <v>165</v>
      </c>
      <c r="AQ36" s="911"/>
      <c r="AR36" s="911"/>
      <c r="AS36" s="911"/>
      <c r="AT36" s="911"/>
      <c r="AU36" s="911">
        <v>165</v>
      </c>
      <c r="AV36" s="911"/>
      <c r="AW36" s="911"/>
      <c r="AX36" s="911"/>
      <c r="AY36" s="911"/>
      <c r="AZ36" s="912"/>
      <c r="BA36" s="912"/>
      <c r="BB36" s="912"/>
      <c r="BC36" s="912"/>
      <c r="BD36" s="912"/>
      <c r="BE36" s="908" t="s">
        <v>403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1395</v>
      </c>
      <c r="AG63" s="922"/>
      <c r="AH63" s="922"/>
      <c r="AI63" s="922"/>
      <c r="AJ63" s="923"/>
      <c r="AK63" s="924"/>
      <c r="AL63" s="919"/>
      <c r="AM63" s="919"/>
      <c r="AN63" s="919"/>
      <c r="AO63" s="919"/>
      <c r="AP63" s="922">
        <v>12596</v>
      </c>
      <c r="AQ63" s="922"/>
      <c r="AR63" s="922"/>
      <c r="AS63" s="922"/>
      <c r="AT63" s="922"/>
      <c r="AU63" s="922">
        <v>5794</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386</v>
      </c>
      <c r="R66" s="798"/>
      <c r="S66" s="798"/>
      <c r="T66" s="798"/>
      <c r="U66" s="799"/>
      <c r="V66" s="797" t="s">
        <v>387</v>
      </c>
      <c r="W66" s="798"/>
      <c r="X66" s="798"/>
      <c r="Y66" s="798"/>
      <c r="Z66" s="799"/>
      <c r="AA66" s="797" t="s">
        <v>409</v>
      </c>
      <c r="AB66" s="798"/>
      <c r="AC66" s="798"/>
      <c r="AD66" s="798"/>
      <c r="AE66" s="799"/>
      <c r="AF66" s="932" t="s">
        <v>389</v>
      </c>
      <c r="AG66" s="893"/>
      <c r="AH66" s="893"/>
      <c r="AI66" s="893"/>
      <c r="AJ66" s="933"/>
      <c r="AK66" s="797" t="s">
        <v>390</v>
      </c>
      <c r="AL66" s="821"/>
      <c r="AM66" s="821"/>
      <c r="AN66" s="821"/>
      <c r="AO66" s="822"/>
      <c r="AP66" s="797" t="s">
        <v>391</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t="s">
        <v>567</v>
      </c>
      <c r="AQ68" s="946"/>
      <c r="AR68" s="946"/>
      <c r="AS68" s="946"/>
      <c r="AT68" s="946"/>
      <c r="AU68" s="946" t="s">
        <v>567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t="s">
        <v>567</v>
      </c>
      <c r="AQ69" s="911"/>
      <c r="AR69" s="911"/>
      <c r="AS69" s="911"/>
      <c r="AT69" s="911"/>
      <c r="AU69" s="911" t="s">
        <v>573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t="s">
        <v>567</v>
      </c>
      <c r="AL70" s="911"/>
      <c r="AM70" s="911"/>
      <c r="AN70" s="911"/>
      <c r="AO70" s="911"/>
      <c r="AP70" s="911" t="s">
        <v>575</v>
      </c>
      <c r="AQ70" s="911"/>
      <c r="AR70" s="911"/>
      <c r="AS70" s="911"/>
      <c r="AT70" s="911"/>
      <c r="AU70" s="911" t="s">
        <v>576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t="s">
        <v>567</v>
      </c>
      <c r="AL71" s="911"/>
      <c r="AM71" s="911"/>
      <c r="AN71" s="911"/>
      <c r="AO71" s="911"/>
      <c r="AP71" s="911" t="s">
        <v>567</v>
      </c>
      <c r="AQ71" s="911"/>
      <c r="AR71" s="911"/>
      <c r="AS71" s="911"/>
      <c r="AT71" s="911"/>
      <c r="AU71" s="911" t="s">
        <v>567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t="s">
        <v>567</v>
      </c>
      <c r="AQ72" s="911"/>
      <c r="AR72" s="911"/>
      <c r="AS72" s="911"/>
      <c r="AT72" s="911"/>
      <c r="AU72" s="911" t="s">
        <v>567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207</v>
      </c>
      <c r="R73" s="911"/>
      <c r="S73" s="911"/>
      <c r="T73" s="911"/>
      <c r="U73" s="911"/>
      <c r="V73" s="911">
        <v>199</v>
      </c>
      <c r="W73" s="911"/>
      <c r="X73" s="911"/>
      <c r="Y73" s="911"/>
      <c r="Z73" s="911"/>
      <c r="AA73" s="911">
        <v>9</v>
      </c>
      <c r="AB73" s="911"/>
      <c r="AC73" s="911"/>
      <c r="AD73" s="911"/>
      <c r="AE73" s="911"/>
      <c r="AF73" s="911">
        <v>357</v>
      </c>
      <c r="AG73" s="911"/>
      <c r="AH73" s="911"/>
      <c r="AI73" s="911"/>
      <c r="AJ73" s="911"/>
      <c r="AK73" s="911" t="s">
        <v>567</v>
      </c>
      <c r="AL73" s="911"/>
      <c r="AM73" s="911"/>
      <c r="AN73" s="911"/>
      <c r="AO73" s="911"/>
      <c r="AP73" s="911">
        <v>920</v>
      </c>
      <c r="AQ73" s="911"/>
      <c r="AR73" s="911"/>
      <c r="AS73" s="911"/>
      <c r="AT73" s="911"/>
      <c r="AU73" s="911">
        <v>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923</v>
      </c>
      <c r="R74" s="911"/>
      <c r="S74" s="911"/>
      <c r="T74" s="911"/>
      <c r="U74" s="911"/>
      <c r="V74" s="911">
        <v>919</v>
      </c>
      <c r="W74" s="911"/>
      <c r="X74" s="911"/>
      <c r="Y74" s="911"/>
      <c r="Z74" s="911"/>
      <c r="AA74" s="911">
        <v>4</v>
      </c>
      <c r="AB74" s="911"/>
      <c r="AC74" s="911"/>
      <c r="AD74" s="911"/>
      <c r="AE74" s="911"/>
      <c r="AF74" s="911">
        <v>1519</v>
      </c>
      <c r="AG74" s="911"/>
      <c r="AH74" s="911"/>
      <c r="AI74" s="911"/>
      <c r="AJ74" s="911"/>
      <c r="AK74" s="911" t="s">
        <v>567</v>
      </c>
      <c r="AL74" s="911"/>
      <c r="AM74" s="911"/>
      <c r="AN74" s="911"/>
      <c r="AO74" s="911"/>
      <c r="AP74" s="911" t="s">
        <v>567</v>
      </c>
      <c r="AQ74" s="911"/>
      <c r="AR74" s="911"/>
      <c r="AS74" s="911"/>
      <c r="AT74" s="911"/>
      <c r="AU74" s="911" t="s">
        <v>567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9348</v>
      </c>
      <c r="AG88" s="922"/>
      <c r="AH88" s="922"/>
      <c r="AI88" s="922"/>
      <c r="AJ88" s="922"/>
      <c r="AK88" s="919"/>
      <c r="AL88" s="919"/>
      <c r="AM88" s="919"/>
      <c r="AN88" s="919"/>
      <c r="AO88" s="919"/>
      <c r="AP88" s="922">
        <v>920</v>
      </c>
      <c r="AQ88" s="922"/>
      <c r="AR88" s="922"/>
      <c r="AS88" s="922"/>
      <c r="AT88" s="922"/>
      <c r="AU88" s="922">
        <v>96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588</v>
      </c>
      <c r="CX102" s="930"/>
      <c r="CY102" s="930"/>
      <c r="CZ102" s="930"/>
      <c r="DA102" s="973"/>
      <c r="DB102" s="972" t="s">
        <v>589</v>
      </c>
      <c r="DC102" s="930"/>
      <c r="DD102" s="930"/>
      <c r="DE102" s="930"/>
      <c r="DF102" s="973"/>
      <c r="DG102" s="972" t="s">
        <v>590</v>
      </c>
      <c r="DH102" s="930"/>
      <c r="DI102" s="930"/>
      <c r="DJ102" s="930"/>
      <c r="DK102" s="973"/>
      <c r="DL102" s="972">
        <v>44</v>
      </c>
      <c r="DM102" s="930"/>
      <c r="DN102" s="930"/>
      <c r="DO102" s="930"/>
      <c r="DP102" s="973"/>
      <c r="DQ102" s="972">
        <v>13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300</v>
      </c>
      <c r="AG109" s="975"/>
      <c r="AH109" s="975"/>
      <c r="AI109" s="975"/>
      <c r="AJ109" s="976"/>
      <c r="AK109" s="974" t="s">
        <v>299</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300</v>
      </c>
      <c r="BW109" s="975"/>
      <c r="BX109" s="975"/>
      <c r="BY109" s="975"/>
      <c r="BZ109" s="976"/>
      <c r="CA109" s="974" t="s">
        <v>299</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300</v>
      </c>
      <c r="DM109" s="975"/>
      <c r="DN109" s="975"/>
      <c r="DO109" s="975"/>
      <c r="DP109" s="976"/>
      <c r="DQ109" s="974" t="s">
        <v>299</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1511444</v>
      </c>
      <c r="AB110" s="982"/>
      <c r="AC110" s="982"/>
      <c r="AD110" s="982"/>
      <c r="AE110" s="983"/>
      <c r="AF110" s="984">
        <v>1636326</v>
      </c>
      <c r="AG110" s="982"/>
      <c r="AH110" s="982"/>
      <c r="AI110" s="982"/>
      <c r="AJ110" s="983"/>
      <c r="AK110" s="984">
        <v>1750606</v>
      </c>
      <c r="AL110" s="982"/>
      <c r="AM110" s="982"/>
      <c r="AN110" s="982"/>
      <c r="AO110" s="983"/>
      <c r="AP110" s="985">
        <v>19.7</v>
      </c>
      <c r="AQ110" s="986"/>
      <c r="AR110" s="986"/>
      <c r="AS110" s="986"/>
      <c r="AT110" s="987"/>
      <c r="AU110" s="988" t="s">
        <v>72</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20593930</v>
      </c>
      <c r="BR110" s="1017"/>
      <c r="BS110" s="1017"/>
      <c r="BT110" s="1017"/>
      <c r="BU110" s="1017"/>
      <c r="BV110" s="1017">
        <v>21190905</v>
      </c>
      <c r="BW110" s="1017"/>
      <c r="BX110" s="1017"/>
      <c r="BY110" s="1017"/>
      <c r="BZ110" s="1017"/>
      <c r="CA110" s="1017">
        <v>21518406</v>
      </c>
      <c r="CB110" s="1017"/>
      <c r="CC110" s="1017"/>
      <c r="CD110" s="1017"/>
      <c r="CE110" s="1017"/>
      <c r="CF110" s="1031">
        <v>241.7</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427</v>
      </c>
      <c r="DH110" s="1017"/>
      <c r="DI110" s="1017"/>
      <c r="DJ110" s="1017"/>
      <c r="DK110" s="1017"/>
      <c r="DL110" s="1017" t="s">
        <v>428</v>
      </c>
      <c r="DM110" s="1017"/>
      <c r="DN110" s="1017"/>
      <c r="DO110" s="1017"/>
      <c r="DP110" s="1017"/>
      <c r="DQ110" s="1017" t="s">
        <v>427</v>
      </c>
      <c r="DR110" s="1017"/>
      <c r="DS110" s="1017"/>
      <c r="DT110" s="1017"/>
      <c r="DU110" s="1017"/>
      <c r="DV110" s="1018" t="s">
        <v>127</v>
      </c>
      <c r="DW110" s="1018"/>
      <c r="DX110" s="1018"/>
      <c r="DY110" s="1018"/>
      <c r="DZ110" s="1019"/>
    </row>
    <row r="111" spans="1:131" s="246" customFormat="1" ht="26.25" customHeight="1" x14ac:dyDescent="0.15">
      <c r="A111" s="1020" t="s">
        <v>429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427</v>
      </c>
      <c r="AG111" s="1024"/>
      <c r="AH111" s="1024"/>
      <c r="AI111" s="1024"/>
      <c r="AJ111" s="1025"/>
      <c r="AK111" s="1026" t="s">
        <v>127</v>
      </c>
      <c r="AL111" s="1024"/>
      <c r="AM111" s="1024"/>
      <c r="AN111" s="1024"/>
      <c r="AO111" s="1025"/>
      <c r="AP111" s="1027" t="s">
        <v>427</v>
      </c>
      <c r="AQ111" s="1028"/>
      <c r="AR111" s="1028"/>
      <c r="AS111" s="1028"/>
      <c r="AT111" s="1029"/>
      <c r="AU111" s="990"/>
      <c r="AV111" s="991"/>
      <c r="AW111" s="991"/>
      <c r="AX111" s="991"/>
      <c r="AY111" s="991"/>
      <c r="AZ111" s="1039" t="s">
        <v>430</v>
      </c>
      <c r="BA111" s="1040"/>
      <c r="BB111" s="1040"/>
      <c r="BC111" s="1040"/>
      <c r="BD111" s="1040"/>
      <c r="BE111" s="1040"/>
      <c r="BF111" s="1040"/>
      <c r="BG111" s="1040"/>
      <c r="BH111" s="1040"/>
      <c r="BI111" s="1040"/>
      <c r="BJ111" s="1040"/>
      <c r="BK111" s="1040"/>
      <c r="BL111" s="1040"/>
      <c r="BM111" s="1040"/>
      <c r="BN111" s="1040"/>
      <c r="BO111" s="1040"/>
      <c r="BP111" s="1041"/>
      <c r="BQ111" s="1009">
        <v>99742</v>
      </c>
      <c r="BR111" s="1010"/>
      <c r="BS111" s="1010"/>
      <c r="BT111" s="1010"/>
      <c r="BU111" s="1010"/>
      <c r="BV111" s="1010">
        <v>70850</v>
      </c>
      <c r="BW111" s="1010"/>
      <c r="BX111" s="1010"/>
      <c r="BY111" s="1010"/>
      <c r="BZ111" s="1010"/>
      <c r="CA111" s="1010">
        <v>42850</v>
      </c>
      <c r="CB111" s="1010"/>
      <c r="CC111" s="1010"/>
      <c r="CD111" s="1010"/>
      <c r="CE111" s="1010"/>
      <c r="CF111" s="1004">
        <v>0.5</v>
      </c>
      <c r="CG111" s="1005"/>
      <c r="CH111" s="1005"/>
      <c r="CI111" s="1005"/>
      <c r="CJ111" s="1005"/>
      <c r="CK111" s="1035"/>
      <c r="CL111" s="1036"/>
      <c r="CM111" s="1006" t="s">
        <v>431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428</v>
      </c>
      <c r="DM111" s="1010"/>
      <c r="DN111" s="1010"/>
      <c r="DO111" s="1010"/>
      <c r="DP111" s="1010"/>
      <c r="DQ111" s="1010" t="s">
        <v>428</v>
      </c>
      <c r="DR111" s="1010"/>
      <c r="DS111" s="1010"/>
      <c r="DT111" s="1010"/>
      <c r="DU111" s="1010"/>
      <c r="DV111" s="1011" t="s">
        <v>428</v>
      </c>
      <c r="DW111" s="1011"/>
      <c r="DX111" s="1011"/>
      <c r="DY111" s="1011"/>
      <c r="DZ111" s="1012"/>
    </row>
    <row r="112" spans="1:131" s="246" customFormat="1" ht="26.25" customHeight="1" x14ac:dyDescent="0.15">
      <c r="A112" s="1042" t="s">
        <v>432</v>
      </c>
      <c r="B112" s="1043"/>
      <c r="C112" s="1040" t="s">
        <v>433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427</v>
      </c>
      <c r="AL112" s="1049"/>
      <c r="AM112" s="1049"/>
      <c r="AN112" s="1049"/>
      <c r="AO112" s="1050"/>
      <c r="AP112" s="1052" t="s">
        <v>428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6392789</v>
      </c>
      <c r="BR112" s="1010"/>
      <c r="BS112" s="1010"/>
      <c r="BT112" s="1010"/>
      <c r="BU112" s="1010"/>
      <c r="BV112" s="1010">
        <v>5961186</v>
      </c>
      <c r="BW112" s="1010"/>
      <c r="BX112" s="1010"/>
      <c r="BY112" s="1010"/>
      <c r="BZ112" s="1010"/>
      <c r="CA112" s="1010">
        <v>5793711</v>
      </c>
      <c r="CB112" s="1010"/>
      <c r="CC112" s="1010"/>
      <c r="CD112" s="1010"/>
      <c r="CE112" s="1010"/>
      <c r="CF112" s="1004">
        <v>65.099999999999994</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428</v>
      </c>
      <c r="DH112" s="1010"/>
      <c r="DI112" s="1010"/>
      <c r="DJ112" s="1010"/>
      <c r="DK112" s="1010"/>
      <c r="DL112" s="1010" t="s">
        <v>428</v>
      </c>
      <c r="DM112" s="1010"/>
      <c r="DN112" s="1010"/>
      <c r="DO112" s="1010"/>
      <c r="DP112" s="1010"/>
      <c r="DQ112" s="1010" t="s">
        <v>127</v>
      </c>
      <c r="DR112" s="1010"/>
      <c r="DS112" s="1010"/>
      <c r="DT112" s="1010"/>
      <c r="DU112" s="1010"/>
      <c r="DV112" s="1011" t="s">
        <v>428</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416437</v>
      </c>
      <c r="AB113" s="1024"/>
      <c r="AC113" s="1024"/>
      <c r="AD113" s="1024"/>
      <c r="AE113" s="1025"/>
      <c r="AF113" s="1026">
        <v>403184</v>
      </c>
      <c r="AG113" s="1024"/>
      <c r="AH113" s="1024"/>
      <c r="AI113" s="1024"/>
      <c r="AJ113" s="1025"/>
      <c r="AK113" s="1026">
        <v>431241</v>
      </c>
      <c r="AL113" s="1024"/>
      <c r="AM113" s="1024"/>
      <c r="AN113" s="1024"/>
      <c r="AO113" s="1025"/>
      <c r="AP113" s="1027">
        <v>4.8</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v>164742</v>
      </c>
      <c r="BR113" s="1010"/>
      <c r="BS113" s="1010"/>
      <c r="BT113" s="1010"/>
      <c r="BU113" s="1010"/>
      <c r="BV113" s="1010">
        <v>137212</v>
      </c>
      <c r="BW113" s="1010"/>
      <c r="BX113" s="1010"/>
      <c r="BY113" s="1010"/>
      <c r="BZ113" s="1010"/>
      <c r="CA113" s="1010">
        <v>95705</v>
      </c>
      <c r="CB113" s="1010"/>
      <c r="CC113" s="1010"/>
      <c r="CD113" s="1010"/>
      <c r="CE113" s="1010"/>
      <c r="CF113" s="1004">
        <v>1.1000000000000001</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427</v>
      </c>
      <c r="DH113" s="1049"/>
      <c r="DI113" s="1049"/>
      <c r="DJ113" s="1049"/>
      <c r="DK113" s="1050"/>
      <c r="DL113" s="1051" t="s">
        <v>127</v>
      </c>
      <c r="DM113" s="1049"/>
      <c r="DN113" s="1049"/>
      <c r="DO113" s="1049"/>
      <c r="DP113" s="1050"/>
      <c r="DQ113" s="1051" t="s">
        <v>428</v>
      </c>
      <c r="DR113" s="1049"/>
      <c r="DS113" s="1049"/>
      <c r="DT113" s="1049"/>
      <c r="DU113" s="1050"/>
      <c r="DV113" s="1052" t="s">
        <v>127</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22311</v>
      </c>
      <c r="AB114" s="1049"/>
      <c r="AC114" s="1049"/>
      <c r="AD114" s="1049"/>
      <c r="AE114" s="1050"/>
      <c r="AF114" s="1051">
        <v>13935</v>
      </c>
      <c r="AG114" s="1049"/>
      <c r="AH114" s="1049"/>
      <c r="AI114" s="1049"/>
      <c r="AJ114" s="1050"/>
      <c r="AK114" s="1051">
        <v>10622</v>
      </c>
      <c r="AL114" s="1049"/>
      <c r="AM114" s="1049"/>
      <c r="AN114" s="1049"/>
      <c r="AO114" s="1050"/>
      <c r="AP114" s="1052">
        <v>0.1</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2921727</v>
      </c>
      <c r="BR114" s="1010"/>
      <c r="BS114" s="1010"/>
      <c r="BT114" s="1010"/>
      <c r="BU114" s="1010"/>
      <c r="BV114" s="1010">
        <v>2893063</v>
      </c>
      <c r="BW114" s="1010"/>
      <c r="BX114" s="1010"/>
      <c r="BY114" s="1010"/>
      <c r="BZ114" s="1010"/>
      <c r="CA114" s="1010">
        <v>2818143</v>
      </c>
      <c r="CB114" s="1010"/>
      <c r="CC114" s="1010"/>
      <c r="CD114" s="1010"/>
      <c r="CE114" s="1010"/>
      <c r="CF114" s="1004">
        <v>31.7</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428</v>
      </c>
      <c r="DH114" s="1049"/>
      <c r="DI114" s="1049"/>
      <c r="DJ114" s="1049"/>
      <c r="DK114" s="1050"/>
      <c r="DL114" s="1051" t="s">
        <v>127</v>
      </c>
      <c r="DM114" s="1049"/>
      <c r="DN114" s="1049"/>
      <c r="DO114" s="1049"/>
      <c r="DP114" s="1050"/>
      <c r="DQ114" s="1051" t="s">
        <v>427</v>
      </c>
      <c r="DR114" s="1049"/>
      <c r="DS114" s="1049"/>
      <c r="DT114" s="1049"/>
      <c r="DU114" s="1050"/>
      <c r="DV114" s="1052" t="s">
        <v>427</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31848</v>
      </c>
      <c r="AB115" s="1024"/>
      <c r="AC115" s="1024"/>
      <c r="AD115" s="1024"/>
      <c r="AE115" s="1025"/>
      <c r="AF115" s="1026">
        <v>28892</v>
      </c>
      <c r="AG115" s="1024"/>
      <c r="AH115" s="1024"/>
      <c r="AI115" s="1024"/>
      <c r="AJ115" s="1025"/>
      <c r="AK115" s="1026">
        <v>28000</v>
      </c>
      <c r="AL115" s="1024"/>
      <c r="AM115" s="1024"/>
      <c r="AN115" s="1024"/>
      <c r="AO115" s="1025"/>
      <c r="AP115" s="1027">
        <v>0.3</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10000</v>
      </c>
      <c r="BR115" s="1010"/>
      <c r="BS115" s="1010"/>
      <c r="BT115" s="1010"/>
      <c r="BU115" s="1010"/>
      <c r="BV115" s="1010">
        <v>5916</v>
      </c>
      <c r="BW115" s="1010"/>
      <c r="BX115" s="1010"/>
      <c r="BY115" s="1010"/>
      <c r="BZ115" s="1010"/>
      <c r="CA115" s="1010">
        <v>13246</v>
      </c>
      <c r="CB115" s="1010"/>
      <c r="CC115" s="1010"/>
      <c r="CD115" s="1010"/>
      <c r="CE115" s="1010"/>
      <c r="CF115" s="1004">
        <v>0.1</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428</v>
      </c>
      <c r="DH115" s="1049"/>
      <c r="DI115" s="1049"/>
      <c r="DJ115" s="1049"/>
      <c r="DK115" s="1050"/>
      <c r="DL115" s="1051" t="s">
        <v>428</v>
      </c>
      <c r="DM115" s="1049"/>
      <c r="DN115" s="1049"/>
      <c r="DO115" s="1049"/>
      <c r="DP115" s="1050"/>
      <c r="DQ115" s="1051" t="s">
        <v>427</v>
      </c>
      <c r="DR115" s="1049"/>
      <c r="DS115" s="1049"/>
      <c r="DT115" s="1049"/>
      <c r="DU115" s="1050"/>
      <c r="DV115" s="1052" t="s">
        <v>428</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427</v>
      </c>
      <c r="AB116" s="1049"/>
      <c r="AC116" s="1049"/>
      <c r="AD116" s="1049"/>
      <c r="AE116" s="1050"/>
      <c r="AF116" s="1051" t="s">
        <v>428</v>
      </c>
      <c r="AG116" s="1049"/>
      <c r="AH116" s="1049"/>
      <c r="AI116" s="1049"/>
      <c r="AJ116" s="1050"/>
      <c r="AK116" s="1051" t="s">
        <v>427</v>
      </c>
      <c r="AL116" s="1049"/>
      <c r="AM116" s="1049"/>
      <c r="AN116" s="1049"/>
      <c r="AO116" s="1050"/>
      <c r="AP116" s="1052" t="s">
        <v>428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427</v>
      </c>
      <c r="BW116" s="1010"/>
      <c r="BX116" s="1010"/>
      <c r="BY116" s="1010"/>
      <c r="BZ116" s="1010"/>
      <c r="CA116" s="1010" t="s">
        <v>428</v>
      </c>
      <c r="CB116" s="1010"/>
      <c r="CC116" s="1010"/>
      <c r="CD116" s="1010"/>
      <c r="CE116" s="1010"/>
      <c r="CF116" s="1004" t="s">
        <v>428</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428</v>
      </c>
      <c r="DH116" s="1049"/>
      <c r="DI116" s="1049"/>
      <c r="DJ116" s="1049"/>
      <c r="DK116" s="1050"/>
      <c r="DL116" s="1051" t="s">
        <v>428</v>
      </c>
      <c r="DM116" s="1049"/>
      <c r="DN116" s="1049"/>
      <c r="DO116" s="1049"/>
      <c r="DP116" s="1050"/>
      <c r="DQ116" s="1051" t="s">
        <v>428</v>
      </c>
      <c r="DR116" s="1049"/>
      <c r="DS116" s="1049"/>
      <c r="DT116" s="1049"/>
      <c r="DU116" s="1050"/>
      <c r="DV116" s="1052" t="s">
        <v>427</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1982040</v>
      </c>
      <c r="AB117" s="1067"/>
      <c r="AC117" s="1067"/>
      <c r="AD117" s="1067"/>
      <c r="AE117" s="1068"/>
      <c r="AF117" s="1069">
        <v>2082337</v>
      </c>
      <c r="AG117" s="1067"/>
      <c r="AH117" s="1067"/>
      <c r="AI117" s="1067"/>
      <c r="AJ117" s="1068"/>
      <c r="AK117" s="1069">
        <v>2220469</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300</v>
      </c>
      <c r="AG118" s="975"/>
      <c r="AH118" s="975"/>
      <c r="AI118" s="975"/>
      <c r="AJ118" s="976"/>
      <c r="AK118" s="974" t="s">
        <v>299</v>
      </c>
      <c r="AL118" s="975"/>
      <c r="AM118" s="975"/>
      <c r="AN118" s="975"/>
      <c r="AO118" s="976"/>
      <c r="AP118" s="1061" t="s">
        <v>421</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453</v>
      </c>
      <c r="BP119" s="1096"/>
      <c r="BQ119" s="1087">
        <v>30182930</v>
      </c>
      <c r="BR119" s="1088"/>
      <c r="BS119" s="1088"/>
      <c r="BT119" s="1088"/>
      <c r="BU119" s="1088"/>
      <c r="BV119" s="1088">
        <v>30259132</v>
      </c>
      <c r="BW119" s="1088"/>
      <c r="BX119" s="1088"/>
      <c r="BY119" s="1088"/>
      <c r="BZ119" s="1088"/>
      <c r="CA119" s="1088">
        <v>30282061</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99742</v>
      </c>
      <c r="DH119" s="1074"/>
      <c r="DI119" s="1074"/>
      <c r="DJ119" s="1074"/>
      <c r="DK119" s="1075"/>
      <c r="DL119" s="1073">
        <v>70850</v>
      </c>
      <c r="DM119" s="1074"/>
      <c r="DN119" s="1074"/>
      <c r="DO119" s="1074"/>
      <c r="DP119" s="1075"/>
      <c r="DQ119" s="1073">
        <v>42850</v>
      </c>
      <c r="DR119" s="1074"/>
      <c r="DS119" s="1074"/>
      <c r="DT119" s="1074"/>
      <c r="DU119" s="1075"/>
      <c r="DV119" s="1076">
        <v>0.5</v>
      </c>
      <c r="DW119" s="1077"/>
      <c r="DX119" s="1077"/>
      <c r="DY119" s="1077"/>
      <c r="DZ119" s="1078"/>
    </row>
    <row r="120" spans="1:130" s="246" customFormat="1" ht="26.25" customHeight="1" x14ac:dyDescent="0.15">
      <c r="A120" s="1149"/>
      <c r="B120" s="1036"/>
      <c r="C120" s="1006" t="s">
        <v>431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3721899</v>
      </c>
      <c r="BR120" s="1017"/>
      <c r="BS120" s="1017"/>
      <c r="BT120" s="1017"/>
      <c r="BU120" s="1017"/>
      <c r="BV120" s="1017">
        <v>3683430</v>
      </c>
      <c r="BW120" s="1017"/>
      <c r="BX120" s="1017"/>
      <c r="BY120" s="1017"/>
      <c r="BZ120" s="1017"/>
      <c r="CA120" s="1017">
        <v>3423408</v>
      </c>
      <c r="CB120" s="1017"/>
      <c r="CC120" s="1017"/>
      <c r="CD120" s="1017"/>
      <c r="CE120" s="1017"/>
      <c r="CF120" s="1031">
        <v>38.4</v>
      </c>
      <c r="CG120" s="1032"/>
      <c r="CH120" s="1032"/>
      <c r="CI120" s="1032"/>
      <c r="CJ120" s="1032"/>
      <c r="CK120" s="1097" t="s">
        <v>457</v>
      </c>
      <c r="CL120" s="1098"/>
      <c r="CM120" s="1098"/>
      <c r="CN120" s="1098"/>
      <c r="CO120" s="1099"/>
      <c r="CP120" s="1105" t="s">
        <v>458</v>
      </c>
      <c r="CQ120" s="1106"/>
      <c r="CR120" s="1106"/>
      <c r="CS120" s="1106"/>
      <c r="CT120" s="1106"/>
      <c r="CU120" s="1106"/>
      <c r="CV120" s="1106"/>
      <c r="CW120" s="1106"/>
      <c r="CX120" s="1106"/>
      <c r="CY120" s="1106"/>
      <c r="CZ120" s="1106"/>
      <c r="DA120" s="1106"/>
      <c r="DB120" s="1106"/>
      <c r="DC120" s="1106"/>
      <c r="DD120" s="1106"/>
      <c r="DE120" s="1106"/>
      <c r="DF120" s="1107"/>
      <c r="DG120" s="1016">
        <v>3546850</v>
      </c>
      <c r="DH120" s="1017"/>
      <c r="DI120" s="1017"/>
      <c r="DJ120" s="1017"/>
      <c r="DK120" s="1017"/>
      <c r="DL120" s="1017">
        <v>3396184</v>
      </c>
      <c r="DM120" s="1017"/>
      <c r="DN120" s="1017"/>
      <c r="DO120" s="1017"/>
      <c r="DP120" s="1017"/>
      <c r="DQ120" s="1017">
        <v>3303931</v>
      </c>
      <c r="DR120" s="1017"/>
      <c r="DS120" s="1017"/>
      <c r="DT120" s="1017"/>
      <c r="DU120" s="1017"/>
      <c r="DV120" s="1018">
        <v>37.1</v>
      </c>
      <c r="DW120" s="1018"/>
      <c r="DX120" s="1018"/>
      <c r="DY120" s="1018"/>
      <c r="DZ120" s="1019"/>
    </row>
    <row r="121" spans="1:130" s="246" customFormat="1" ht="26.25" customHeight="1" x14ac:dyDescent="0.15">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2385335</v>
      </c>
      <c r="BR121" s="1010"/>
      <c r="BS121" s="1010"/>
      <c r="BT121" s="1010"/>
      <c r="BU121" s="1010"/>
      <c r="BV121" s="1010">
        <v>2445689</v>
      </c>
      <c r="BW121" s="1010"/>
      <c r="BX121" s="1010"/>
      <c r="BY121" s="1010"/>
      <c r="BZ121" s="1010"/>
      <c r="CA121" s="1010">
        <v>2656063</v>
      </c>
      <c r="CB121" s="1010"/>
      <c r="CC121" s="1010"/>
      <c r="CD121" s="1010"/>
      <c r="CE121" s="1010"/>
      <c r="CF121" s="1004">
        <v>29.8</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2528434</v>
      </c>
      <c r="DH121" s="1010"/>
      <c r="DI121" s="1010"/>
      <c r="DJ121" s="1010"/>
      <c r="DK121" s="1010"/>
      <c r="DL121" s="1010">
        <v>2349252</v>
      </c>
      <c r="DM121" s="1010"/>
      <c r="DN121" s="1010"/>
      <c r="DO121" s="1010"/>
      <c r="DP121" s="1010"/>
      <c r="DQ121" s="1010">
        <v>2188285</v>
      </c>
      <c r="DR121" s="1010"/>
      <c r="DS121" s="1010"/>
      <c r="DT121" s="1010"/>
      <c r="DU121" s="1010"/>
      <c r="DV121" s="1011">
        <v>24.6</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14945200</v>
      </c>
      <c r="BR122" s="1088"/>
      <c r="BS122" s="1088"/>
      <c r="BT122" s="1088"/>
      <c r="BU122" s="1088"/>
      <c r="BV122" s="1088">
        <v>14845183</v>
      </c>
      <c r="BW122" s="1088"/>
      <c r="BX122" s="1088"/>
      <c r="BY122" s="1088"/>
      <c r="BZ122" s="1088"/>
      <c r="CA122" s="1088">
        <v>14628561</v>
      </c>
      <c r="CB122" s="1088"/>
      <c r="CC122" s="1088"/>
      <c r="CD122" s="1088"/>
      <c r="CE122" s="1088"/>
      <c r="CF122" s="1108">
        <v>164.3</v>
      </c>
      <c r="CG122" s="1109"/>
      <c r="CH122" s="1109"/>
      <c r="CI122" s="1109"/>
      <c r="CJ122" s="1109"/>
      <c r="CK122" s="1100"/>
      <c r="CL122" s="1101"/>
      <c r="CM122" s="1101"/>
      <c r="CN122" s="1101"/>
      <c r="CO122" s="1102"/>
      <c r="CP122" s="1110" t="s">
        <v>462</v>
      </c>
      <c r="CQ122" s="1111"/>
      <c r="CR122" s="1111"/>
      <c r="CS122" s="1111"/>
      <c r="CT122" s="1111"/>
      <c r="CU122" s="1111"/>
      <c r="CV122" s="1111"/>
      <c r="CW122" s="1111"/>
      <c r="CX122" s="1111"/>
      <c r="CY122" s="1111"/>
      <c r="CZ122" s="1111"/>
      <c r="DA122" s="1111"/>
      <c r="DB122" s="1111"/>
      <c r="DC122" s="1111"/>
      <c r="DD122" s="1111"/>
      <c r="DE122" s="1111"/>
      <c r="DF122" s="1112"/>
      <c r="DG122" s="1009">
        <v>200226</v>
      </c>
      <c r="DH122" s="1010"/>
      <c r="DI122" s="1010"/>
      <c r="DJ122" s="1010"/>
      <c r="DK122" s="1010"/>
      <c r="DL122" s="1010">
        <v>182694</v>
      </c>
      <c r="DM122" s="1010"/>
      <c r="DN122" s="1010"/>
      <c r="DO122" s="1010"/>
      <c r="DP122" s="1010"/>
      <c r="DQ122" s="1010">
        <v>164687</v>
      </c>
      <c r="DR122" s="1010"/>
      <c r="DS122" s="1010"/>
      <c r="DT122" s="1010"/>
      <c r="DU122" s="1010"/>
      <c r="DV122" s="1011">
        <v>1.8</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127</v>
      </c>
      <c r="AB123" s="1049"/>
      <c r="AC123" s="1049"/>
      <c r="AD123" s="1049"/>
      <c r="AE123" s="1050"/>
      <c r="AF123" s="1051" t="s">
        <v>127</v>
      </c>
      <c r="AG123" s="1049"/>
      <c r="AH123" s="1049"/>
      <c r="AI123" s="1049"/>
      <c r="AJ123" s="1050"/>
      <c r="AK123" s="1051" t="s">
        <v>127</v>
      </c>
      <c r="AL123" s="1049"/>
      <c r="AM123" s="1049"/>
      <c r="AN123" s="1049"/>
      <c r="AO123" s="1050"/>
      <c r="AP123" s="1052" t="s">
        <v>127</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463</v>
      </c>
      <c r="BP123" s="1096"/>
      <c r="BQ123" s="1155">
        <v>21052434</v>
      </c>
      <c r="BR123" s="1156"/>
      <c r="BS123" s="1156"/>
      <c r="BT123" s="1156"/>
      <c r="BU123" s="1156"/>
      <c r="BV123" s="1156">
        <v>20974302</v>
      </c>
      <c r="BW123" s="1156"/>
      <c r="BX123" s="1156"/>
      <c r="BY123" s="1156"/>
      <c r="BZ123" s="1156"/>
      <c r="CA123" s="1156">
        <v>20708032</v>
      </c>
      <c r="CB123" s="1156"/>
      <c r="CC123" s="1156"/>
      <c r="CD123" s="1156"/>
      <c r="CE123" s="1156"/>
      <c r="CF123" s="1089"/>
      <c r="CG123" s="1090"/>
      <c r="CH123" s="1090"/>
      <c r="CI123" s="1090"/>
      <c r="CJ123" s="1091"/>
      <c r="CK123" s="1100"/>
      <c r="CL123" s="1101"/>
      <c r="CM123" s="1101"/>
      <c r="CN123" s="1101"/>
      <c r="CO123" s="1102"/>
      <c r="CP123" s="1110" t="s">
        <v>398</v>
      </c>
      <c r="CQ123" s="1111"/>
      <c r="CR123" s="1111"/>
      <c r="CS123" s="1111"/>
      <c r="CT123" s="1111"/>
      <c r="CU123" s="1111"/>
      <c r="CV123" s="1111"/>
      <c r="CW123" s="1111"/>
      <c r="CX123" s="1111"/>
      <c r="CY123" s="1111"/>
      <c r="CZ123" s="1111"/>
      <c r="DA123" s="1111"/>
      <c r="DB123" s="1111"/>
      <c r="DC123" s="1111"/>
      <c r="DD123" s="1111"/>
      <c r="DE123" s="1111"/>
      <c r="DF123" s="1112"/>
      <c r="DG123" s="1048">
        <v>117279</v>
      </c>
      <c r="DH123" s="1049"/>
      <c r="DI123" s="1049"/>
      <c r="DJ123" s="1049"/>
      <c r="DK123" s="1050"/>
      <c r="DL123" s="1051">
        <v>33056</v>
      </c>
      <c r="DM123" s="1049"/>
      <c r="DN123" s="1049"/>
      <c r="DO123" s="1049"/>
      <c r="DP123" s="1050"/>
      <c r="DQ123" s="1051">
        <v>136808</v>
      </c>
      <c r="DR123" s="1049"/>
      <c r="DS123" s="1049"/>
      <c r="DT123" s="1049"/>
      <c r="DU123" s="1050"/>
      <c r="DV123" s="1052">
        <v>1.5</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127</v>
      </c>
      <c r="AB124" s="1049"/>
      <c r="AC124" s="1049"/>
      <c r="AD124" s="1049"/>
      <c r="AE124" s="1050"/>
      <c r="AF124" s="1051" t="s">
        <v>127</v>
      </c>
      <c r="AG124" s="1049"/>
      <c r="AH124" s="1049"/>
      <c r="AI124" s="1049"/>
      <c r="AJ124" s="1050"/>
      <c r="AK124" s="1051" t="s">
        <v>127</v>
      </c>
      <c r="AL124" s="1049"/>
      <c r="AM124" s="1049"/>
      <c r="AN124" s="1049"/>
      <c r="AO124" s="1050"/>
      <c r="AP124" s="1052" t="s">
        <v>127</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102.7</v>
      </c>
      <c r="BR124" s="1118"/>
      <c r="BS124" s="1118"/>
      <c r="BT124" s="1118"/>
      <c r="BU124" s="1118"/>
      <c r="BV124" s="1118">
        <v>105.2</v>
      </c>
      <c r="BW124" s="1118"/>
      <c r="BX124" s="1118"/>
      <c r="BY124" s="1118"/>
      <c r="BZ124" s="1118"/>
      <c r="CA124" s="1118">
        <v>107.5</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31848</v>
      </c>
      <c r="AB126" s="1049"/>
      <c r="AC126" s="1049"/>
      <c r="AD126" s="1049"/>
      <c r="AE126" s="1050"/>
      <c r="AF126" s="1051">
        <v>28892</v>
      </c>
      <c r="AG126" s="1049"/>
      <c r="AH126" s="1049"/>
      <c r="AI126" s="1049"/>
      <c r="AJ126" s="1050"/>
      <c r="AK126" s="1051">
        <v>28000</v>
      </c>
      <c r="AL126" s="1049"/>
      <c r="AM126" s="1049"/>
      <c r="AN126" s="1049"/>
      <c r="AO126" s="1050"/>
      <c r="AP126" s="1052">
        <v>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203170</v>
      </c>
      <c r="AB128" s="1138"/>
      <c r="AC128" s="1138"/>
      <c r="AD128" s="1138"/>
      <c r="AE128" s="1139"/>
      <c r="AF128" s="1140">
        <v>196349</v>
      </c>
      <c r="AG128" s="1138"/>
      <c r="AH128" s="1138"/>
      <c r="AI128" s="1138"/>
      <c r="AJ128" s="1139"/>
      <c r="AK128" s="1140">
        <v>180355</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127</v>
      </c>
      <c r="BG128" s="1145"/>
      <c r="BH128" s="1145"/>
      <c r="BI128" s="1145"/>
      <c r="BJ128" s="1145"/>
      <c r="BK128" s="1145"/>
      <c r="BL128" s="1146"/>
      <c r="BM128" s="1144">
        <v>13.33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v>10000</v>
      </c>
      <c r="DH128" s="1130"/>
      <c r="DI128" s="1130"/>
      <c r="DJ128" s="1130"/>
      <c r="DK128" s="1130"/>
      <c r="DL128" s="1130">
        <v>5916</v>
      </c>
      <c r="DM128" s="1130"/>
      <c r="DN128" s="1130"/>
      <c r="DO128" s="1130"/>
      <c r="DP128" s="1130"/>
      <c r="DQ128" s="1130">
        <v>13246</v>
      </c>
      <c r="DR128" s="1130"/>
      <c r="DS128" s="1130"/>
      <c r="DT128" s="1130"/>
      <c r="DU128" s="1130"/>
      <c r="DV128" s="1131">
        <v>0.1</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10012554</v>
      </c>
      <c r="AB129" s="1049"/>
      <c r="AC129" s="1049"/>
      <c r="AD129" s="1049"/>
      <c r="AE129" s="1050"/>
      <c r="AF129" s="1051">
        <v>9947093</v>
      </c>
      <c r="AG129" s="1049"/>
      <c r="AH129" s="1049"/>
      <c r="AI129" s="1049"/>
      <c r="AJ129" s="1050"/>
      <c r="AK129" s="1051">
        <v>10017263</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127</v>
      </c>
      <c r="BG129" s="1159"/>
      <c r="BH129" s="1159"/>
      <c r="BI129" s="1159"/>
      <c r="BJ129" s="1159"/>
      <c r="BK129" s="1159"/>
      <c r="BL129" s="1160"/>
      <c r="BM129" s="1158">
        <v>18.329999999999998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1124887</v>
      </c>
      <c r="AB130" s="1049"/>
      <c r="AC130" s="1049"/>
      <c r="AD130" s="1049"/>
      <c r="AE130" s="1050"/>
      <c r="AF130" s="1051">
        <v>1125130</v>
      </c>
      <c r="AG130" s="1049"/>
      <c r="AH130" s="1049"/>
      <c r="AI130" s="1049"/>
      <c r="AJ130" s="1050"/>
      <c r="AK130" s="1051">
        <v>1113258</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8.6999999999999993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8887667</v>
      </c>
      <c r="AB131" s="1074"/>
      <c r="AC131" s="1074"/>
      <c r="AD131" s="1074"/>
      <c r="AE131" s="1075"/>
      <c r="AF131" s="1073">
        <v>8821963</v>
      </c>
      <c r="AG131" s="1074"/>
      <c r="AH131" s="1074"/>
      <c r="AI131" s="1074"/>
      <c r="AJ131" s="1075"/>
      <c r="AK131" s="1073">
        <v>8904005</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107.5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7.3583202429999996</v>
      </c>
      <c r="AB132" s="1190"/>
      <c r="AC132" s="1190"/>
      <c r="AD132" s="1190"/>
      <c r="AE132" s="1191"/>
      <c r="AF132" s="1192">
        <v>8.6245884279999991</v>
      </c>
      <c r="AG132" s="1190"/>
      <c r="AH132" s="1190"/>
      <c r="AI132" s="1190"/>
      <c r="AJ132" s="1191"/>
      <c r="AK132" s="1192">
        <v>10.409428119999999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7.5</v>
      </c>
      <c r="AB133" s="1173"/>
      <c r="AC133" s="1173"/>
      <c r="AD133" s="1173"/>
      <c r="AE133" s="1174"/>
      <c r="AF133" s="1172">
        <v>7.8</v>
      </c>
      <c r="AG133" s="1173"/>
      <c r="AH133" s="1173"/>
      <c r="AI133" s="1173"/>
      <c r="AJ133" s="1174"/>
      <c r="AK133" s="1172">
        <v>8.6999999999999993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7CBW1bq6r/e58RH7LB414924JyY7jQUhHFsEFvL3T+LHRaMoqzl9OPvCUkyKAdUzZ0YiNyB6y7HlzuFFDII1g==" saltValue="cXjsqBw/bgprtmAvozgZ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53NPVYWYEVS6T1ZLUYq1v0SBhaKawBtggdbdAGnSaW8wMh8ufe92qEaZGS2ONv5FOreMTGqkZQg5AlVxwnQqcg==" saltValue="QyNcf60aUlYApFHxPddvv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lLM364aSOzX0IP4AaHkfb9qEWALmmMWYR/UoqdGWeDKOivbaCluUBDY51q9lx7jxRBuNf++EeNHdhYgt7dIXQ==" saltValue="8CAfpOulgG3fNLyllcbkx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2702405</v>
      </c>
      <c r="AP9" s="312">
        <v>61834</v>
      </c>
      <c r="AQ9" s="313">
        <v>69548</v>
      </c>
      <c r="AR9" s="314">
        <v>-11.1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202540</v>
      </c>
      <c r="AP10" s="315">
        <v>4634</v>
      </c>
      <c r="AQ10" s="316">
        <v>8149</v>
      </c>
      <c r="AR10" s="317">
        <v>-43.1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3329</v>
      </c>
      <c r="AP11" s="315">
        <v>76</v>
      </c>
      <c r="AQ11" s="316">
        <v>8204</v>
      </c>
      <c r="AR11" s="317">
        <v>-99.1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v>258447</v>
      </c>
      <c r="AP12" s="315">
        <v>5914</v>
      </c>
      <c r="AQ12" s="316">
        <v>1139</v>
      </c>
      <c r="AR12" s="317">
        <v>419.2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502</v>
      </c>
      <c r="AP13" s="315" t="s">
        <v>502</v>
      </c>
      <c r="AQ13" s="316">
        <v>20</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111048</v>
      </c>
      <c r="AP14" s="315">
        <v>2541</v>
      </c>
      <c r="AQ14" s="316">
        <v>3114</v>
      </c>
      <c r="AR14" s="317">
        <v>-18.399999999999999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81711</v>
      </c>
      <c r="AP15" s="315">
        <v>1870</v>
      </c>
      <c r="AQ15" s="316">
        <v>1605</v>
      </c>
      <c r="AR15" s="317">
        <v>16.5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-202885</v>
      </c>
      <c r="AP16" s="315">
        <v>-4642</v>
      </c>
      <c r="AQ16" s="316">
        <v>-6253</v>
      </c>
      <c r="AR16" s="317">
        <v>-25.8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3156595</v>
      </c>
      <c r="AP17" s="315">
        <v>72227</v>
      </c>
      <c r="AQ17" s="316">
        <v>85527</v>
      </c>
      <c r="AR17" s="317">
        <v>-15.6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7.53</v>
      </c>
      <c r="AP21" s="328">
        <v>8.08</v>
      </c>
      <c r="AQ21" s="329">
        <v>-0.55000000000000004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96.7</v>
      </c>
      <c r="AP22" s="333">
        <v>97.7</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1750606</v>
      </c>
      <c r="AP32" s="342">
        <v>40056</v>
      </c>
      <c r="AQ32" s="343">
        <v>49196</v>
      </c>
      <c r="AR32" s="344">
        <v>-18.600000000000001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502</v>
      </c>
      <c r="AP34" s="342" t="s">
        <v>502</v>
      </c>
      <c r="AQ34" s="343">
        <v>53</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431241</v>
      </c>
      <c r="AP35" s="342">
        <v>9867</v>
      </c>
      <c r="AQ35" s="343">
        <v>20035</v>
      </c>
      <c r="AR35" s="344">
        <v>-50.8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v>10622</v>
      </c>
      <c r="AP36" s="342">
        <v>243</v>
      </c>
      <c r="AQ36" s="343">
        <v>2549</v>
      </c>
      <c r="AR36" s="344">
        <v>-90.5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28000</v>
      </c>
      <c r="AP37" s="342">
        <v>641</v>
      </c>
      <c r="AQ37" s="343">
        <v>540</v>
      </c>
      <c r="AR37" s="344">
        <v>18.7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502</v>
      </c>
      <c r="AP38" s="345" t="s">
        <v>502</v>
      </c>
      <c r="AQ38" s="346">
        <v>3</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-180355</v>
      </c>
      <c r="AP39" s="342">
        <v>-4127</v>
      </c>
      <c r="AQ39" s="343">
        <v>-4452</v>
      </c>
      <c r="AR39" s="344">
        <v>-7.3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-1113258</v>
      </c>
      <c r="AP40" s="342">
        <v>-25473</v>
      </c>
      <c r="AQ40" s="343">
        <v>-46845</v>
      </c>
      <c r="AR40" s="344">
        <v>-45.6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926856</v>
      </c>
      <c r="AP41" s="342">
        <v>21208</v>
      </c>
      <c r="AQ41" s="343">
        <v>21079</v>
      </c>
      <c r="AR41" s="344">
        <v>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4170914</v>
      </c>
      <c r="AN51" s="364">
        <v>90787</v>
      </c>
      <c r="AO51" s="365">
        <v>15.3</v>
      </c>
      <c r="AP51" s="366">
        <v>83623</v>
      </c>
      <c r="AQ51" s="367">
        <v>-0.9</v>
      </c>
      <c r="AR51" s="368">
        <v>16.2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2265924</v>
      </c>
      <c r="AN52" s="372">
        <v>49321</v>
      </c>
      <c r="AO52" s="373">
        <v>65.2</v>
      </c>
      <c r="AP52" s="374">
        <v>48787</v>
      </c>
      <c r="AQ52" s="375">
        <v>10</v>
      </c>
      <c r="AR52" s="376">
        <v>55.2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7757902</v>
      </c>
      <c r="AN53" s="364">
        <v>170530</v>
      </c>
      <c r="AO53" s="365">
        <v>87.8</v>
      </c>
      <c r="AP53" s="366">
        <v>81768</v>
      </c>
      <c r="AQ53" s="367">
        <v>-2.2000000000000002</v>
      </c>
      <c r="AR53" s="368">
        <v>90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3624712</v>
      </c>
      <c r="AN54" s="372">
        <v>79676</v>
      </c>
      <c r="AO54" s="373">
        <v>61.5</v>
      </c>
      <c r="AP54" s="374">
        <v>37917</v>
      </c>
      <c r="AQ54" s="375">
        <v>-22.3</v>
      </c>
      <c r="AR54" s="376">
        <v>83.8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3834741</v>
      </c>
      <c r="AN55" s="364">
        <v>85486</v>
      </c>
      <c r="AO55" s="365">
        <v>-49.9</v>
      </c>
      <c r="AP55" s="366">
        <v>65876</v>
      </c>
      <c r="AQ55" s="367">
        <v>-19.399999999999999</v>
      </c>
      <c r="AR55" s="368">
        <v>-30.5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2111980</v>
      </c>
      <c r="AN56" s="372">
        <v>47081</v>
      </c>
      <c r="AO56" s="373">
        <v>-40.9</v>
      </c>
      <c r="AP56" s="374">
        <v>36484</v>
      </c>
      <c r="AQ56" s="375">
        <v>-3.8</v>
      </c>
      <c r="AR56" s="376">
        <v>-37.1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4098921</v>
      </c>
      <c r="AN57" s="364">
        <v>92723</v>
      </c>
      <c r="AO57" s="365">
        <v>8.5</v>
      </c>
      <c r="AP57" s="366">
        <v>68468</v>
      </c>
      <c r="AQ57" s="367">
        <v>3.9</v>
      </c>
      <c r="AR57" s="368">
        <v>4.5999999999999996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1625087</v>
      </c>
      <c r="AN58" s="372">
        <v>36762</v>
      </c>
      <c r="AO58" s="373">
        <v>-21.9</v>
      </c>
      <c r="AP58" s="374">
        <v>34140</v>
      </c>
      <c r="AQ58" s="375">
        <v>-6.4</v>
      </c>
      <c r="AR58" s="376">
        <v>-15.5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4756661</v>
      </c>
      <c r="AN59" s="364">
        <v>108838</v>
      </c>
      <c r="AO59" s="365">
        <v>17.399999999999999</v>
      </c>
      <c r="AP59" s="366">
        <v>69729</v>
      </c>
      <c r="AQ59" s="367">
        <v>1.8</v>
      </c>
      <c r="AR59" s="368">
        <v>15.6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1985011</v>
      </c>
      <c r="AN60" s="372">
        <v>45419</v>
      </c>
      <c r="AO60" s="373">
        <v>23.5</v>
      </c>
      <c r="AP60" s="374">
        <v>38908</v>
      </c>
      <c r="AQ60" s="375">
        <v>14</v>
      </c>
      <c r="AR60" s="376">
        <v>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4923828</v>
      </c>
      <c r="AN61" s="379">
        <v>109673</v>
      </c>
      <c r="AO61" s="380">
        <v>15.8</v>
      </c>
      <c r="AP61" s="381">
        <v>73893</v>
      </c>
      <c r="AQ61" s="382">
        <v>-3.4</v>
      </c>
      <c r="AR61" s="368">
        <v>19.2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2322543</v>
      </c>
      <c r="AN62" s="372">
        <v>51652</v>
      </c>
      <c r="AO62" s="373">
        <v>17.5</v>
      </c>
      <c r="AP62" s="374">
        <v>39247</v>
      </c>
      <c r="AQ62" s="375">
        <v>-1.7</v>
      </c>
      <c r="AR62" s="376">
        <v>19.2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hK12lnCqfnwt6dpsse3WE4ITZZuitgDhkGXRmBqIGLbLBBtyYToKgnEB05mNkcDGSYgWzoMdQR65WsK1cADIg==" saltValue="4eg7sfKgj+KsAF6QS0qy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VGPC8IYAFBkgdHGs0rw0esvVtqy2LWXIyAUtphlEB5hXTJNfzrTRImcRpKSonNaUgkMV6Ho8spjsx5u8PqDJw==" saltValue="LZj8spd3SHrXQkPHoOAs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aDnWS3pQsySgw14CzOwyfZuPGS7sDD1qR5HSYvpe6GTziSoE91iuO92SPCHoDeNt+ZelotAHnk0KuPj9M2VlA==" saltValue="o4hRgF4/XlWJeqa1TIxz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24.18</v>
      </c>
      <c r="G47" s="12">
        <v>24.86</v>
      </c>
      <c r="H47" s="12">
        <v>23.33</v>
      </c>
      <c r="I47" s="12">
        <v>23.6</v>
      </c>
      <c r="J47" s="13">
        <v>19.62</v>
      </c>
    </row>
    <row r="48" spans="2:10" ht="57.75" customHeight="1" x14ac:dyDescent="0.15">
      <c r="B48" s="14"/>
      <c r="C48" s="1234" t="s">
        <v>4</v>
      </c>
      <c r="D48" s="1234"/>
      <c r="E48" s="1235"/>
      <c r="F48" s="15">
        <v>7.11</v>
      </c>
      <c r="G48" s="16">
        <v>8.14</v>
      </c>
      <c r="H48" s="16">
        <v>8.39</v>
      </c>
      <c r="I48" s="16">
        <v>6.8</v>
      </c>
      <c r="J48" s="17">
        <v>4.37</v>
      </c>
    </row>
    <row r="49" spans="2:10" ht="57.75" customHeight="1" thickBot="1" x14ac:dyDescent="0.2">
      <c r="B49" s="18"/>
      <c r="C49" s="1236" t="s">
        <v>5</v>
      </c>
      <c r="D49" s="1236"/>
      <c r="E49" s="1237"/>
      <c r="F49" s="19" t="s">
        <v>548</v>
      </c>
      <c r="G49" s="20">
        <v>2.25</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q+f9CgqKIKNeF6E0669R0ohN6LuEkVEDoMohqj889pdJEa5+exPgL6yFH9XQ13CPgIsiVkf9VuY1k2GhPj1vA==" saltValue="FCMXEwg/SV1Dxgb+47xQi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2020-09-27T23:45:34Z</cp:lastPrinted>
  <dcterms:created xsi:type="dcterms:W3CDTF">2020-02-10T02:46:45Z</dcterms:created>
  <dcterms:modified xsi:type="dcterms:W3CDTF">2020-09-28T06:11:25Z</dcterms:modified>
  <cp:category/>
</cp:coreProperties>
</file>