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81\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CO34" i="9" l="1"/>
  <c r="CO35" i="9" s="1"/>
  <c r="AM34" i="9"/>
  <c r="AM35" i="9" s="1"/>
  <c r="AM36" i="9" s="1"/>
  <c r="BE34" i="9"/>
  <c r="BE35" i="9" s="1"/>
  <c r="BW34" i="9"/>
  <c r="BW35" i="9" s="1"/>
  <c r="BW36" i="9" s="1"/>
  <c r="BW37" i="9" s="1"/>
  <c r="BW38" i="9" s="1"/>
  <c r="BW39" i="9" s="1"/>
  <c r="BW40" i="9" s="1"/>
</calcChain>
</file>

<file path=xl/sharedStrings.xml><?xml version="1.0" encoding="utf-8"?>
<sst xmlns="http://schemas.openxmlformats.org/spreadsheetml/2006/main" count="1034" uniqueCount="562">
  <si>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</si>
  <si>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</si>
  <si>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</si>
  <si>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</si>
  <si>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</si>
  <si>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</si>
  <si>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</si>
  <si>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</si>
  <si>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</si>
  <si>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</si>
  <si>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</si>
  <si>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</si>
  <si>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</si>
  <si>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</si>
  <si>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</si>
  <si>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</si>
  <si>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</si>
  <si>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</si>
  <si>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</si>
  <si>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</si>
  <si>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</si>
  <si>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</si>
  <si>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</si>
  <si>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</si>
  <si>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</si>
  <si>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</si>
  <si>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</si>
  <si>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</si>
  <si>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</si>
  <si>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</si>
  <si>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</si>
  <si>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</si>
  <si>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</si>
  <si>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</si>
  <si>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</si>
  <si>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</si>
  <si>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</si>
  <si>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</si>
  <si>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</si>
  <si>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</si>
  <si>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</si>
  <si>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</si>
  <si>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</si>
  <si>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</si>
  <si>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</si>
  <si>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</si>
  <si>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</si>
  <si>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</si>
  <si>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</si>
  <si>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</si>
  <si>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</si>
  <si>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</si>
  <si>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</si>
  <si>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</si>
  <si>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</si>
  <si>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</si>
  <si>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</si>
  <si>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</si>
  <si>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</si>
  <si>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</si>
  <si>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</si>
  <si>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</si>
  <si>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</si>
  <si>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</si>
  <si>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</si>
  <si>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</si>
  <si>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</si>
  <si>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</si>
  <si>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</si>
  <si>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</si>
  <si>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</si>
  <si>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</si>
  <si>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</si>
  <si>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</si>
  <si>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</si>
  <si>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</si>
  <si>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</si>
  <si>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</si>
  <si>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</si>
  <si>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</si>
  <si>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</si>
  <si>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</si>
  <si>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</si>
  <si>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</si>
  <si>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</si>
  <si>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</si>
  <si>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</si>
  <si>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</si>
  <si>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</si>
  <si>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</si>
  <si>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</si>
  <si>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</si>
  <si>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</si>
  <si>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</si>
  <si>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</si>
  <si>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</si>
  <si>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</si>
  <si>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</si>
  <si>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</si>
  <si>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</si>
  <si>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</si>
  <si>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</si>
  <si>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</si>
  <si>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</si>
  <si>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</si>
  <si>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</si>
  <si>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</si>
  <si>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</si>
  <si>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</si>
  <si>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</si>
  <si>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</si>
  <si>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</si>
  <si>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</si>
  <si>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</si>
  <si>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</si>
  <si>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</si>
  <si>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</si>
  <si>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</si>
  <si>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</si>
  <si>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</si>
  <si>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</si>
  <si>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</si>
  <si>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</si>
  <si>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</si>
  <si>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</si>
  <si>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</si>
  <si>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</si>
  <si>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</si>
  <si>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</si>
  <si>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</si>
  <si>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</si>
  <si>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</si>
  <si>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</si>
  <si>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</si>
  <si>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</si>
  <si>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</si>
  <si>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</si>
  <si>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</si>
  <si>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</si>
  <si>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</si>
  <si>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</si>
  <si>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</si>
  <si>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</si>
  <si>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</si>
  <si>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</si>
  <si>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</si>
  <si>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</si>
  <si>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</si>
  <si>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</si>
  <si>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</si>
  <si>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</si>
  <si>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</si>
  <si>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</si>
  <si>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</si>
  <si>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</si>
  <si>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</si>
  <si>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</si>
  <si>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</si>
  <si>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</si>
  <si>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</si>
  <si>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</si>
  <si>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</si>
  <si>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</si>
  <si>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</si>
  <si>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</si>
  <si>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</si>
  <si>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</si>
  <si>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</si>
  <si>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</si>
  <si>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</si>
  <si>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</si>
  <si>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</si>
  <si>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</si>
  <si>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</si>
  <si>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</si>
  <si>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</si>
  <si>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</si>
  <si>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</si>
  <si>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</si>
  <si>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</si>
  <si>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</si>
  <si>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</si>
  <si>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</si>
  <si>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</si>
  <si>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</si>
  <si>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</si>
  <si>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</si>
  <si>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</si>
  <si>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</si>
  <si>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</si>
  <si>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</si>
  <si>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</si>
  <si>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</si>
  <si>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</si>
  <si>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</si>
  <si>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</si>
  <si>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茨城県北茨城市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</si>
  <si>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</si>
  <si>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</si>
  <si>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</si>
  <si>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</si>
  <si>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</si>
  <si>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</si>
  <si>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</si>
  <si>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</si>
  <si>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</si>
  <si>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</si>
  <si>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</si>
  <si>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</si>
  <si>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</si>
  <si>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</si>
  <si>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</si>
  <si>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</si>
  <si>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</si>
  <si>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</si>
  <si>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</si>
  <si>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</si>
  <si>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</si>
  <si>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</si>
  <si>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</si>
  <si>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</si>
  <si>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</si>
  <si>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</si>
  <si>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</si>
  <si>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</si>
  <si>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</si>
  <si>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</si>
  <si>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</si>
  <si>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</si>
  <si>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</si>
  <si>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</si>
  <si>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</si>
  <si>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</si>
  <si>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</si>
  <si>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</si>
  <si>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</si>
  <si>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</si>
  <si>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</si>
  <si>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</si>
  <si>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</si>
  <si>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</si>
  <si>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</si>
  <si>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</si>
  <si>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</si>
  <si>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</si>
  <si>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</si>
  <si>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</si>
  <si>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</si>
  <si>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</si>
  <si>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</si>
  <si>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</si>
  <si>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</si>
  <si>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</si>
  <si>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</si>
  <si>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</si>
  <si>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</si>
  <si>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</si>
  <si>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</si>
  <si>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</si>
  <si>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</si>
  <si>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</si>
  <si>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</si>
  <si>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</si>
  <si>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</si>
  <si>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</si>
  <si>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</si>
  <si>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</si>
  <si>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</si>
  <si>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</si>
  <si>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</si>
  <si>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</si>
  <si>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</si>
  <si>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</si>
  <si>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</si>
  <si>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</si>
  <si>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</si>
  <si>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</si>
  <si>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</si>
  <si>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</si>
  <si>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</si>
  <si>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</si>
  <si>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</si>
  <si>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</si>
  <si>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</si>
  <si>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</si>
  <si>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</si>
  <si>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</si>
  <si>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</si>
  <si>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</si>
  <si>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</si>
  <si>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</si>
  <si>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</si>
  <si>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</si>
  <si>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</si>
  <si>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</si>
  <si>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</si>
  <si>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</si>
  <si>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</si>
  <si>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</si>
  <si>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</si>
  <si>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</si>
  <si>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</si>
  <si>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</si>
  <si>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</si>
  <si>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</si>
  <si>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</si>
  <si>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</si>
  <si>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</si>
  <si>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</si>
  <si>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</si>
  <si>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</si>
  <si>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</si>
  <si>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</si>
  <si>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</si>
  <si>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</si>
  <si>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</si>
  <si>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</si>
  <si>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</si>
  <si>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</si>
  <si>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</si>
  <si>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</si>
  <si>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</si>
  <si>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</si>
  <si>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</si>
  <si>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</si>
  <si>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</si>
  <si>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</si>
  <si>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</si>
  <si>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</si>
  <si>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</si>
  <si>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</si>
  <si>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</si>
  <si>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</si>
  <si>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</si>
  <si>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</si>
  <si>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</si>
  <si>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</si>
  <si>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</si>
  <si>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</si>
  <si>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</si>
  <si>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</si>
  <si>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</si>
  <si>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</si>
  <si>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</si>
  <si>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</si>
  <si>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茨城県北茨城市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</si>
  <si>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</si>
  <si>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</si>
  <si>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</si>
  <si>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</si>
  <si>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</si>
  <si>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</si>
  <si>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</si>
  <si>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</si>
  <si>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</si>
  <si>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</si>
  <si>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</si>
  <si>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</si>
  <si>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</si>
  <si>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</si>
  <si>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</si>
  <si>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</si>
  <si>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</si>
  <si>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</si>
  <si>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</si>
  <si>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</si>
  <si>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</si>
  <si>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</si>
  <si>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</si>
  <si>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</si>
  <si>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</si>
  <si>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</si>
  <si>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</si>
  <si>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</si>
  <si>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</si>
  <si>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</si>
  <si>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</si>
  <si>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</si>
  <si>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</si>
  <si>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</si>
  <si>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</si>
  <si>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</si>
  <si>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</si>
  <si>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</si>
  <si>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</si>
  <si>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</si>
  <si>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</si>
  <si>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</si>
  <si>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</si>
  <si>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</si>
  <si>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</si>
  <si>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</si>
  <si>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</si>
  <si>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</si>
  <si>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</si>
  <si>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</si>
  <si>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</si>
  <si>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</si>
  <si>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</si>
  <si>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</si>
  <si>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</si>
  <si>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</si>
  <si>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</si>
  <si>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</si>
  <si>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</si>
  <si>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</si>
  <si>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</si>
  <si>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</si>
  <si>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</si>
  <si>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</si>
  <si>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</si>
  <si>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</si>
  <si>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</si>
  <si>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</si>
  <si>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</si>
  <si>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</si>
  <si>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</si>
  <si>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</si>
  <si>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</si>
  <si>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</si>
  <si>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</si>
  <si>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</si>
  <si>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</si>
  <si>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</si>
  <si>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</si>
  <si>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</si>
  <si>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</si>
  <si>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</si>
  <si>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</si>
  <si>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</si>
  <si>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</si>
  <si>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</si>
  <si>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</si>
  <si>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</si>
  <si>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</si>
  <si>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</si>
  <si>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</si>
  <si>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</si>
  <si>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</si>
  <si>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</si>
  <si>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</si>
  <si>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</si>
  <si>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</si>
  <si>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</si>
  <si>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</si>
  <si>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</si>
  <si>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</si>
  <si>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</si>
  <si>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</si>
  <si>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</si>
  <si>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</si>
  <si>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</si>
  <si>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</si>
  <si>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</si>
  <si>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</si>
  <si>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</si>
  <si>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</si>
  <si>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</si>
  <si>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</si>
  <si>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</si>
  <si>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</si>
  <si>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</si>
  <si>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</si>
  <si>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</si>
  <si>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</si>
  <si>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</si>
  <si>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</si>
  <si>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</si>
  <si>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</si>
  <si>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</si>
  <si>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</si>
  <si>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</si>
  <si>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</si>
  <si>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</si>
  <si>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</si>
  <si>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</si>
  <si>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</si>
  <si>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</si>
  <si>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</si>
  <si>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</si>
  <si>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</si>
  <si>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</si>
  <si>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</si>
  <si>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</si>
  <si>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</si>
  <si>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</si>
  <si>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</si>
  <si>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</si>
  <si>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</si>
  <si>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</si>
  <si>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</si>
  <si>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</si>
  <si>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</si>
  <si>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</si>
  <si>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</si>
  <si>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</si>
  <si>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</si>
  <si>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</si>
  <si>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</si>
  <si>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</si>
  <si>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</si>
  <si>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</si>
  <si>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</si>
  <si>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</si>
  <si>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</si>
  <si>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</si>
  <si>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</si>
  <si>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</si>
  <si>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</si>
  <si>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</si>
  <si>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</si>
  <si>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</si>
  <si>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</si>
  <si>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</si>
  <si>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</si>
  <si>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</si>
  <si>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</si>
  <si>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</si>
  <si>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</si>
  <si>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</si>
  <si>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</si>
  <si>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</si>
  <si>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</si>
  <si>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</si>
  <si>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</si>
  <si>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</si>
  <si>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0.27</t>
  </si>
  <si>
    <t>▲ 1.76</t>
  </si>
  <si>
    <t>北茨城市水道事業会計</t>
  </si>
  <si>
    <t>一般会計</t>
  </si>
  <si>
    <t>北茨城市工業用水道事業会計</t>
  </si>
  <si>
    <t>北茨城市介護保険事業特別会計（保険事業勘定）</t>
  </si>
  <si>
    <t>北茨城市国民健康保険事業特別会計</t>
  </si>
  <si>
    <t>北茨城市公共下水道事業特別会計</t>
  </si>
  <si>
    <t>北茨城市漁業集落排水事業特別会計</t>
  </si>
  <si>
    <t>北茨城市後期高齢者医療特別会計</t>
  </si>
  <si>
    <t>その他会計（赤字）</t>
  </si>
  <si>
    <t>その他会計（黒字）</t>
  </si>
  <si>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</si>
  <si>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</si>
  <si>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2">
      <t>イバラキ</t>
    </rPh>
    <rPh sb="2" eb="3">
      <t>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</si>
  <si>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</si>
  <si>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</si>
  <si>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</si>
  <si>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</si>
  <si>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</si>
  <si>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3">
      <t>キタイバラキ</t>
    </rPh>
    <rPh sb="3" eb="4">
      <t>シ</t>
    </rPh>
    <rPh sb="4" eb="6">
      <t>カイハツ</t>
    </rPh>
    <rPh sb="6" eb="8">
      <t>コウシャ</t>
    </rPh>
    <phoneticPr fontId="2"/>
  </si>
  <si>
    <t>茜平ふれあい財団</t>
    <rPh sb="0" eb="1">
      <t>アカネ</t>
    </rPh>
    <rPh sb="1" eb="2">
      <t>ヒラ</t>
    </rPh>
    <rPh sb="6" eb="8">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</si>
  <si>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</si>
  <si>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</si>
  <si>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</si>
  <si>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</si>
  <si>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</si>
  <si>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</si>
  <si>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</si>
  <si>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</si>
  <si>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</si>
  <si>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</si>
  <si>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増加傾向にあり、類似団体と比べて38.4ポイント高くなっている。一方で、有形固定資産減価償却率は類似団体よりも4.2ポイント低くなっている。これは、近年、老朽化した図書館や消防庁舎の建替えを実施したり、関本町の２小学校、１中学校を統合し、新校舎等を建設したことなどにより、地方債現在高が増加する一方、老朽化した施設の更新が進んだためである。
　今後も、施設老朽化の対策を行って行く必要があるため、平成２７年度に策定した公共施設等総合計画及び平成２８年度に策定した公共施設マネジメント計画に基づき、適正な公共施設管理に努め、将来世代へ過度な負担を残さないようにする必要がある。</t>
    <phoneticPr fontId="2"/>
  </si>
  <si>
    <t>有形固定資産減価償却率</t>
    <phoneticPr fontId="5"/>
  </si>
  <si>
    <t>有形固定資産減価償却率</t>
    <phoneticPr fontId="5"/>
  </si>
  <si>
    <t>　実質公債費比率は、平成24年度まで公共施設整備事業を抑制し、地方債発行を抑制してきたため、比較的低い水準で推移しており、類似団体と比較しても2.5ポイント低くなっている。一方、将来負担比率については、平成25年度以降、消防本部庁舎移転建設・関本町小中一貫校建設・図書館建設等を実施し、多額の地方債を発行したことにより、増加傾向となり、平成28年度は類似団体と比較して50.4ポイント高くなっている。
　今後は、実質公債費比率も増加傾向となるものの、公共施設の老朽化への対応は引き続き実施することとなるため、公共施設等総合計画及び公共施設マネジメント計画に基づき、適正な公共施設管理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</si>
</sst>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0"/>
      <color indexed="8"/>
      <name val="ＭＳ 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2" fillId="0" borderId="41" xfId="34" applyFont="1" applyFill="1" applyBorder="1" applyAlignment="1" applyProtection="1">
      <alignment horizontal="left" vertical="center" wrapText="1"/>
      <protection locked="0"/>
    </xf>
    <xf numFmtId="0" fontId="32" fillId="0" borderId="12" xfId="34" applyFont="1" applyFill="1" applyBorder="1" applyAlignment="1" applyProtection="1">
      <alignment horizontal="left" vertical="center" wrapText="1"/>
      <protection locked="0"/>
    </xf>
    <xf numFmtId="0" fontId="32" fillId="0" borderId="46" xfId="34" applyFont="1" applyFill="1" applyBorder="1" applyAlignment="1" applyProtection="1">
      <alignment horizontal="left" vertical="center" wrapText="1"/>
      <protection locked="0"/>
    </xf>
    <xf numFmtId="0" fontId="32" fillId="0" borderId="60" xfId="34" applyFont="1" applyFill="1" applyBorder="1" applyAlignment="1" applyProtection="1">
      <alignment horizontal="left" vertical="center" wrapText="1"/>
      <protection locked="0"/>
    </xf>
    <xf numFmtId="0" fontId="32" fillId="0" borderId="0" xfId="34" applyFont="1" applyFill="1" applyBorder="1" applyAlignment="1" applyProtection="1">
      <alignment horizontal="left" vertical="center" wrapText="1"/>
      <protection locked="0"/>
    </xf>
    <xf numFmtId="0" fontId="32" fillId="0" borderId="38" xfId="34" applyFont="1" applyFill="1" applyBorder="1" applyAlignment="1" applyProtection="1">
      <alignment horizontal="left" vertical="center" wrapText="1"/>
      <protection locked="0"/>
    </xf>
    <xf numFmtId="0" fontId="32" fillId="0" borderId="37" xfId="34" applyFont="1" applyFill="1" applyBorder="1" applyAlignment="1" applyProtection="1">
      <alignment horizontal="left" vertical="center" wrapText="1"/>
      <protection locked="0"/>
    </xf>
    <xf numFmtId="0" fontId="32" fillId="0" borderId="49" xfId="34" applyFont="1" applyFill="1" applyBorder="1" applyAlignment="1" applyProtection="1">
      <alignment horizontal="left" vertical="center" wrapText="1"/>
      <protection locked="0"/>
    </xf>
    <xf numFmtId="0" fontId="32" fillId="0" borderId="40" xfId="34" applyFont="1" applyFill="1" applyBorder="1" applyAlignment="1" applyProtection="1">
      <alignment horizontal="left" vertical="center"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0" fillId="0" borderId="41" xfId="34" applyFont="1" applyFill="1" applyBorder="1" applyAlignment="1" applyProtection="1">
      <alignment horizontal="left" vertical="center" wrapText="1"/>
      <protection locked="0"/>
    </xf>
    <xf numFmtId="0" fontId="10" fillId="0" borderId="12" xfId="34" applyFont="1" applyFill="1" applyBorder="1" applyAlignment="1" applyProtection="1">
      <alignment horizontal="left" vertical="center" wrapText="1"/>
      <protection locked="0"/>
    </xf>
    <xf numFmtId="0" fontId="10" fillId="0" borderId="46" xfId="34" applyFont="1" applyFill="1" applyBorder="1" applyAlignment="1" applyProtection="1">
      <alignment horizontal="left" vertical="center" wrapText="1"/>
      <protection locked="0"/>
    </xf>
    <xf numFmtId="0" fontId="10" fillId="0" borderId="60" xfId="34" applyFont="1" applyFill="1" applyBorder="1" applyAlignment="1" applyProtection="1">
      <alignment horizontal="left" vertical="center" wrapText="1"/>
      <protection locked="0"/>
    </xf>
    <xf numFmtId="0" fontId="10" fillId="0" borderId="0" xfId="34" applyFont="1" applyFill="1" applyBorder="1" applyAlignment="1" applyProtection="1">
      <alignment horizontal="left" vertical="center" wrapText="1"/>
      <protection locked="0"/>
    </xf>
    <xf numFmtId="0" fontId="10" fillId="0" borderId="38" xfId="34" applyFont="1" applyFill="1" applyBorder="1" applyAlignment="1" applyProtection="1">
      <alignment horizontal="left" vertical="center" wrapText="1"/>
      <protection locked="0"/>
    </xf>
    <xf numFmtId="0" fontId="10" fillId="0" borderId="37" xfId="34" applyFont="1" applyFill="1" applyBorder="1" applyAlignment="1" applyProtection="1">
      <alignment horizontal="left" vertical="center" wrapText="1"/>
      <protection locked="0"/>
    </xf>
    <xf numFmtId="0" fontId="10" fillId="0" borderId="49" xfId="34" applyFont="1" applyFill="1" applyBorder="1" applyAlignment="1" applyProtection="1">
      <alignment horizontal="left" vertical="center" wrapText="1"/>
      <protection locked="0"/>
    </xf>
    <xf numFmtId="0" fontId="10" fillId="0" borderId="40" xfId="34" applyFont="1" applyFill="1" applyBorder="1" applyAlignment="1" applyProtection="1">
      <alignment horizontal="left" vertical="center"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29235</c:v>
                </c:pt>
                <c:pt idx="1">
                  <c:v>78717</c:v>
                </c:pt>
                <c:pt idx="2">
                  <c:v>90787</c:v>
                </c:pt>
                <c:pt idx="3">
                  <c:v>170530</c:v>
                </c:pt>
                <c:pt idx="4">
                  <c:v>85486</c:v>
                </c:pt>
              </c:numCache>
            </c:numRef>
          </c:val>
          <c:smooth val="0"/>
        </c:ser>
        <c:dLbls>
          <c:showLegendKey val="0"/>
          <c:showVal val="0"/>
          <c:showCatName val="0"/>
          <c:showSerName val="0"/>
          <c:showPercent val="0"/>
          <c:showBubbleSize val="0"/>
        </c:dLbls>
        <c:marker val="1"/>
        <c:smooth val="0"/>
        <c:axId val="234646776"/>
        <c:axId val="234647168"/>
      </c:lineChart>
      <c:catAx>
        <c:axId val="234646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647168"/>
        <c:crosses val="autoZero"/>
        <c:auto val="1"/>
        <c:lblAlgn val="ctr"/>
        <c:lblOffset val="100"/>
        <c:tickLblSkip val="1"/>
        <c:tickMarkSkip val="1"/>
        <c:noMultiLvlLbl val="0"/>
      </c:catAx>
      <c:valAx>
        <c:axId val="2346471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646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6.37</c:v>
                </c:pt>
                <c:pt idx="2">
                  <c:v>7.11</c:v>
                </c:pt>
                <c:pt idx="3">
                  <c:v>8.14</c:v>
                </c:pt>
                <c:pt idx="4">
                  <c:v>8.39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22.42</c:v>
                </c:pt>
                <c:pt idx="1">
                  <c:v>25.11</c:v>
                </c:pt>
                <c:pt idx="2">
                  <c:v>24.18</c:v>
                </c:pt>
                <c:pt idx="3">
                  <c:v>24.86</c:v>
                </c:pt>
                <c:pt idx="4">
                  <c:v>23.33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7582872"/>
        <c:axId val="41758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2.2000000000000002</c:v>
                </c:pt>
                <c:pt idx="1">
                  <c:v>2.36</c:v>
                </c:pt>
                <c:pt idx="2">
                  <c:v>-0.27</c:v>
                </c:pt>
                <c:pt idx="3">
                  <c:v>2.25</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7582872"/>
        <c:axId val="417583264"/>
      </c:lineChart>
      <c:catAx>
        <c:axId val="4175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583264"/>
        <c:crosses val="autoZero"/>
        <c:auto val="1"/>
        <c:lblAlgn val="ctr"/>
        <c:lblOffset val="100"/>
        <c:tickLblSkip val="1"/>
        <c:tickMarkSkip val="1"/>
        <c:noMultiLvlLbl val="0"/>
      </c:catAx>
      <c:valAx>
        <c:axId val="4175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8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北茨城市後期高齢者医療特別会計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0.11</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2.0099999999999998</c:v>
                </c:pt>
                <c:pt idx="2">
                  <c:v>#N/A</c:v>
                </c:pt>
                <c:pt idx="3">
                  <c:v>3.22</c:v>
                </c:pt>
                <c:pt idx="4">
                  <c:v>#N/A</c:v>
                </c:pt>
                <c:pt idx="5">
                  <c:v>3.32</c:v>
                </c:pt>
                <c:pt idx="6">
                  <c:v>#N/A</c:v>
                </c:pt>
                <c:pt idx="7">
                  <c:v>1.1399999999999999</c:v>
                </c:pt>
                <c:pt idx="8">
                  <c:v>#N/A</c:v>
                </c:pt>
                <c:pt idx="9">
                  <c:v>1.64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北茨城市介護保険事業特別会計（保険事業勘定）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1.85</c:v>
                </c:pt>
                <c:pt idx="4">
                  <c:v>#N/A</c:v>
                </c:pt>
                <c:pt idx="5">
                  <c:v>1.26</c:v>
                </c:pt>
                <c:pt idx="6">
                  <c:v>#N/A</c:v>
                </c:pt>
                <c:pt idx="7">
                  <c:v>1.0900000000000001</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5.35</c:v>
                </c:pt>
                <c:pt idx="2">
                  <c:v>#N/A</c:v>
                </c:pt>
                <c:pt idx="3">
                  <c:v>5.14</c:v>
                </c:pt>
                <c:pt idx="4">
                  <c:v>#N/A</c:v>
                </c:pt>
                <c:pt idx="5">
                  <c:v>4.79</c:v>
                </c:pt>
                <c:pt idx="6">
                  <c:v>#N/A</c:v>
                </c:pt>
                <c:pt idx="7">
                  <c:v>4.13</c:v>
                </c:pt>
                <c:pt idx="8">
                  <c:v>#N/A</c:v>
                </c:pt>
                <c:pt idx="9">
                  <c:v>3.76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7.02</c:v>
                </c:pt>
                <c:pt idx="2">
                  <c:v>#N/A</c:v>
                </c:pt>
                <c:pt idx="3">
                  <c:v>6.36</c:v>
                </c:pt>
                <c:pt idx="4">
                  <c:v>#N/A</c:v>
                </c:pt>
                <c:pt idx="5">
                  <c:v>7.1</c:v>
                </c:pt>
                <c:pt idx="6">
                  <c:v>#N/A</c:v>
                </c:pt>
                <c:pt idx="7">
                  <c:v>8.1199999999999992</c:v>
                </c:pt>
                <c:pt idx="8">
                  <c:v>#N/A</c:v>
                </c:pt>
                <c:pt idx="9">
                  <c:v>8.3800000000000008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5.18</c:v>
                </c:pt>
                <c:pt idx="2">
                  <c:v>#N/A</c:v>
                </c:pt>
                <c:pt idx="3">
                  <c:v>6.1</c:v>
                </c:pt>
                <c:pt idx="4">
                  <c:v>#N/A</c:v>
                </c:pt>
                <c:pt idx="5">
                  <c:v>6.72</c:v>
                </c:pt>
                <c:pt idx="6">
                  <c:v>#N/A</c:v>
                </c:pt>
                <c:pt idx="7">
                  <c:v>7.97</c:v>
                </c:pt>
                <c:pt idx="8">
                  <c:v>#N/A</c:v>
                </c:pt>
                <c:pt idx="9">
                  <c:v>9.16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7584048"/>
        <c:axId val="417584440"/>
      </c:barChart>
      <c:catAx>
        <c:axId val="41758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584440"/>
        <c:crosses val="autoZero"/>
        <c:auto val="1"/>
        <c:lblAlgn val="ctr"/>
        <c:lblOffset val="100"/>
        <c:tickLblSkip val="1"/>
        <c:tickMarkSkip val="1"/>
        <c:noMultiLvlLbl val="0"/>
      </c:catAx>
      <c:valAx>
        <c:axId val="41758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8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1356</c:v>
                </c:pt>
                <c:pt idx="5">
                  <c:v>1373</c:v>
                </c:pt>
                <c:pt idx="8">
                  <c:v>1408</c:v>
                </c:pt>
                <c:pt idx="11">
                  <c:v>1348</c:v>
                </c:pt>
                <c:pt idx="14">
                  <c:v>1328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26</c:v>
                </c:pt>
                <c:pt idx="6">
                  <c:v>26</c:v>
                </c:pt>
                <c:pt idx="9">
                  <c:v>26</c:v>
                </c:pt>
                <c:pt idx="12">
                  <c:v>32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47</c:v>
                </c:pt>
                <c:pt idx="6">
                  <c:v>35</c:v>
                </c:pt>
                <c:pt idx="9">
                  <c:v>24</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407</c:v>
                </c:pt>
                <c:pt idx="6">
                  <c:v>458</c:v>
                </c:pt>
                <c:pt idx="9">
                  <c:v>484</c:v>
                </c:pt>
                <c:pt idx="12">
                  <c:v>416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1838</c:v>
                </c:pt>
                <c:pt idx="3">
                  <c:v>1629</c:v>
                </c:pt>
                <c:pt idx="6">
                  <c:v>1580</c:v>
                </c:pt>
                <c:pt idx="9">
                  <c:v>1491</c:v>
                </c:pt>
                <c:pt idx="12">
                  <c:v>1511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7585224"/>
        <c:axId val="41758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736</c:v>
                </c:pt>
                <c:pt idx="5">
                  <c:v>#N/A</c:v>
                </c:pt>
                <c:pt idx="6">
                  <c:v>#N/A</c:v>
                </c:pt>
                <c:pt idx="7">
                  <c:v>691</c:v>
                </c:pt>
                <c:pt idx="8">
                  <c:v>#N/A</c:v>
                </c:pt>
                <c:pt idx="9">
                  <c:v>#N/A</c:v>
                </c:pt>
                <c:pt idx="10">
                  <c:v>677</c:v>
                </c:pt>
                <c:pt idx="11">
                  <c:v>#N/A</c:v>
                </c:pt>
                <c:pt idx="12">
                  <c:v>#N/A</c:v>
                </c:pt>
                <c:pt idx="13">
                  <c:v>653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7585224"/>
        <c:axId val="417585616"/>
      </c:lineChart>
      <c:catAx>
        <c:axId val="41758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585616"/>
        <c:crosses val="autoZero"/>
        <c:auto val="1"/>
        <c:lblAlgn val="ctr"/>
        <c:lblOffset val="100"/>
        <c:tickLblSkip val="1"/>
        <c:tickMarkSkip val="1"/>
        <c:noMultiLvlLbl val="0"/>
      </c:catAx>
      <c:valAx>
        <c:axId val="41758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8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12255</c:v>
                </c:pt>
                <c:pt idx="5">
                  <c:v>13257</c:v>
                </c:pt>
                <c:pt idx="8">
                  <c:v>13655</c:v>
                </c:pt>
                <c:pt idx="11">
                  <c:v>14619</c:v>
                </c:pt>
                <c:pt idx="14">
                  <c:v>14945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2408</c:v>
                </c:pt>
                <c:pt idx="5">
                  <c:v>2510</c:v>
                </c:pt>
                <c:pt idx="8">
                  <c:v>2530</c:v>
                </c:pt>
                <c:pt idx="11">
                  <c:v>2461</c:v>
                </c:pt>
                <c:pt idx="14">
                  <c:v>2385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2911</c:v>
                </c:pt>
                <c:pt idx="5">
                  <c:v>3432</c:v>
                </c:pt>
                <c:pt idx="8">
                  <c:v>3473</c:v>
                </c:pt>
                <c:pt idx="11">
                  <c:v>3897</c:v>
                </c:pt>
                <c:pt idx="14">
                  <c:v>3722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15</c:v>
                </c:pt>
                <c:pt idx="6">
                  <c:v>12</c:v>
                </c:pt>
                <c:pt idx="9">
                  <c:v>11</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4163</c:v>
                </c:pt>
                <c:pt idx="3">
                  <c:v>3631</c:v>
                </c:pt>
                <c:pt idx="6">
                  <c:v>3456</c:v>
                </c:pt>
                <c:pt idx="9">
                  <c:v>3007</c:v>
                </c:pt>
                <c:pt idx="12">
                  <c:v>2922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389</c:v>
                </c:pt>
                <c:pt idx="3">
                  <c:v>322</c:v>
                </c:pt>
                <c:pt idx="6">
                  <c:v>264</c:v>
                </c:pt>
                <c:pt idx="9">
                  <c:v>208</c:v>
                </c:pt>
                <c:pt idx="12">
                  <c:v>165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5252</c:v>
                </c:pt>
                <c:pt idx="3">
                  <c:v>6250</c:v>
                </c:pt>
                <c:pt idx="6">
                  <c:v>6617</c:v>
                </c:pt>
                <c:pt idx="9">
                  <c:v>6412</c:v>
                </c:pt>
                <c:pt idx="12">
                  <c:v>6393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210</c:v>
                </c:pt>
                <c:pt idx="3">
                  <c:v>184</c:v>
                </c:pt>
                <c:pt idx="6">
                  <c:v>158</c:v>
                </c:pt>
                <c:pt idx="9">
                  <c:v>132</c:v>
                </c:pt>
                <c:pt idx="12">
                  <c:v>100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14579</c:v>
                </c:pt>
                <c:pt idx="3">
                  <c:v>15164</c:v>
                </c:pt>
                <c:pt idx="6">
                  <c:v>16691</c:v>
                </c:pt>
                <c:pt idx="9">
                  <c:v>19794</c:v>
                </c:pt>
                <c:pt idx="12">
                  <c:v>20594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9328112"/>
        <c:axId val="41932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7033</c:v>
                </c:pt>
                <c:pt idx="2">
                  <c:v>#N/A</c:v>
                </c:pt>
                <c:pt idx="3">
                  <c:v>#N/A</c:v>
                </c:pt>
                <c:pt idx="4">
                  <c:v>6366</c:v>
                </c:pt>
                <c:pt idx="5">
                  <c:v>#N/A</c:v>
                </c:pt>
                <c:pt idx="6">
                  <c:v>#N/A</c:v>
                </c:pt>
                <c:pt idx="7">
                  <c:v>7539</c:v>
                </c:pt>
                <c:pt idx="8">
                  <c:v>#N/A</c:v>
                </c:pt>
                <c:pt idx="9">
                  <c:v>#N/A</c:v>
                </c:pt>
                <c:pt idx="10">
                  <c:v>8586</c:v>
                </c:pt>
                <c:pt idx="11">
                  <c:v>#N/A</c:v>
                </c:pt>
                <c:pt idx="12">
                  <c:v>#N/A</c:v>
                </c:pt>
                <c:pt idx="13">
                  <c:v>9130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9328112"/>
        <c:axId val="419328504"/>
      </c:lineChart>
      <c:catAx>
        <c:axId val="41932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328504"/>
        <c:crosses val="autoZero"/>
        <c:auto val="1"/>
        <c:lblAlgn val="ctr"/>
        <c:lblOffset val="100"/>
        <c:tickLblSkip val="1"/>
        <c:tickMarkSkip val="1"/>
        <c:noMultiLvlLbl val="0"/>
      </c:catAx>
      <c:valAx>
        <c:axId val="41932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32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{61052ACD-F80A-48FA-A16A-C678DC08F0FC}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{0968F305-3BA2-493A-BA9A-39DF828EF84D}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{A29B7AD0-F729-44A7-BBA4-FE067450CDA2}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{A381A2CF-298C-49AD-941E-639335495754}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{2E287A05-5021-4D12-B6CA-9D724ED6517D}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49.8</c:v>
                </c:pt>
              </c:numCache>
            </c:numRef>
          </c:xVal>
          <c:yVal>
            <c:numRef>
              <c:f>公会計指標分析・財政指標組合せ分析表!$K$51:$O$51</c:f>
              <c:numCache>
                <c:formatCode>#,##0.0;"▲ "#,##0.0</c:formatCode>
                <c:ptCount val="5"/>
                <c:pt idx="3">
                  <c:v>95.2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{D19004DA-3124-4CC7-950F-4C71424226F2}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{26DC4D01-8EAD-4689-B288-19D61E7BC780}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{E4EAAB56-807C-4D58-9B50-3FC9FA05C59B}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{CE3E2865-6DB1-43C4-ACB1-F4349760D71E}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{F5B8A425-12E9-4F33-BC29-52FF79DD04A4}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9330464"/>
        <c:axId val="419330072"/>
      </c:scatterChart>
      <c:valAx>
        <c:axId val="419330464"/>
        <c:scaling>
          <c:orientation val="minMax"/>
          <c:max val="54.4"/>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330072"/>
        <c:crosses val="autoZero"/>
        <c:crossBetween val="midCat"/>
      </c:valAx>
      <c:valAx>
        <c:axId val="419330072"/>
        <c:scaling>
          <c:orientation val="minMax"/>
          <c:max val="102"/>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330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{351FEEF0-0467-4002-8051-504F2684FE3B}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{42DB01D3-0659-4D5D-9E99-A9D5E548B932}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{8EB87785-E398-4FC1-B280-7624091EDE50}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{9578AAE9-0D73-4521-AAA6-CFA2B8348D63}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{60DF3173-281D-4E3C-B162-5A71EBDCBC8E}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10.8</c:v>
                </c:pt>
                <c:pt idx="2">
                  <c:v>9</c:v>
                </c:pt>
                <c:pt idx="3">
                  <c:v>7.8</c:v>
                </c:pt>
                <c:pt idx="4">
                  <c:v>7.5</c:v>
                </c:pt>
              </c:numCache>
            </c:numRef>
          </c:xVal>
          <c:yVal>
            <c:numRef>
              <c:f>公会計指標分析・財政指標組合せ分析表!$K$73:$O$73</c:f>
              <c:numCache>
                <c:formatCode>#,##0.0;"▲ "#,##0.0</c:formatCode>
                <c:ptCount val="5"/>
                <c:pt idx="0">
                  <c:v>79.5</c:v>
                </c:pt>
                <c:pt idx="1">
                  <c:v>71.8</c:v>
                </c:pt>
                <c:pt idx="2">
                  <c:v>85.7</c:v>
                </c:pt>
                <c:pt idx="3">
                  <c:v>95.2</c:v>
                </c:pt>
                <c:pt idx="4">
                  <c:v>102.7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{30283501-4AEE-4310-8F2D-58EB076C2C6C}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{A50B74ED-B5BF-482A-84FF-5CCB2EA39637}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{979FB49B-0994-4FD2-818D-31E214846D3E}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{C5C62E18-6810-4B79-9CE8-8BE783FD17F9}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{10CA2EA7-EF9E-4C5C-9B9F-27FBFBF1BEFF}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9328896"/>
        <c:axId val="419330856"/>
      </c:scatterChart>
      <c:valAx>
        <c:axId val="419328896"/>
        <c:scaling>
          <c:orientation val="minMax"/>
          <c:max val="13.2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330856"/>
        <c:crosses val="autoZero"/>
        <c:crossBetween val="midCat"/>
      </c:valAx>
      <c:valAx>
        <c:axId val="419330856"/>
        <c:scaling>
          <c:orientation val="minMax"/>
          <c:max val="112"/>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328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en-US" sz="1100">
              <a:solidFill>
                <a:schemeClr val="dk1"/>
              </a:solidFill>
              <a:effectLst/>
              <a:latin typeface="ＭＳ ゴシック" pitchFamily="49" charset="-128"/>
              <a:ea typeface="ＭＳ ゴシック" pitchFamily="49" charset="-128"/>
              <a:cs typeface="+mn-cs"/>
            </a:rPr>
            <a:t>近年、公債費は、建設事業等の財源として発行した地方債償還額の減少により、減額傾向であったが、平成２８年度以降、消防庁舎、図書館建設事業等に係る地方債償還が発生したことなどにより増加傾向に転じた。</a:t>
          </a:r>
          <a:endParaRPr kumimoji="1" lang="en-US" altLang="ja-JP" sz="1100">
            <a:solidFill>
              <a:schemeClr val="dk1"/>
            </a:solidFill>
            <a:effectLst/>
            <a:latin typeface="ＭＳ ゴシック" pitchFamily="49" charset="-128"/>
            <a:ea typeface="ＭＳ ゴシック"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今後も増加傾向は続くと予想されるため、繰上償還を実施するなど適正な地方債管理に努める。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、落ち着きを見せてはいるものの、市民病院建設に係る企業債償還繰出金は続くため、大きな減額はないと予想される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今後は、後世に負担を残さないような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地方債管理等を念頭に置き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一般会計等における地方債の現在高については、近年減少傾向にあったが、消防庁舎、図書館等の建設事業の実施により、平成２５年度以降増額傾向となっている。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さらに、現在、都市公園整備事業等も実施していることから、今後も、現在高が増加する見込である。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公営企業債等見込額は、市民病院建設に伴い高い水準となっている。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退職手当負担見込額は、減少傾向が続いている。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今後は、将来負担比率（分子）が増加することが予想されるため、過度に将来負担が発生しないよう心がけ財政運営等を行っていく。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充当可能財源等については、財政調整基金を着実に積み増してきたため、充当可能基金が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安定している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近年、老朽化した図書館や消防庁舎の建替えを実施したり、関本町の２小学校、１中学校を統合し、新校舎等を建設したことなどから、有形固定資産減価償却率が低下し、類似団体平均を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今後も、平成２７年度に策定した公共施設等総合計画及び平成２８年度に策定した公共施設マネジメント計画に基づき、適正な公共施設管理に努める。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64347</xdr:rowOff>
    </xdr:from>
    <xdr:to>
      <xdr:col>3</xdr:col>
      <xdr:colOff>511175</xdr:colOff>
      <xdr:row>30</xdr:row>
      <xdr:rowOff>165947</xdr:rowOff>
    </xdr:to>
    <xdr:sp macro="" textlink="">
      <xdr:nvSpPr>
        <xdr:cNvPr id="77" name="円/楕円 76"/>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157074</xdr:rowOff>
    </xdr:from>
    <xdr:ext cx="405111" cy="259045"/>
    <xdr:sp macro="" textlink="">
      <xdr:nvSpPr>
        <xdr:cNvPr id="79" name="n_1mainValue有形固定資産減価償却率"/>
        <xdr:cNvSpPr txBox="1"/>
      </xdr:nvSpPr>
      <xdr:spPr>
        <a:xfrm>
          <a:off x="3836043"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130556</xdr:rowOff>
    </xdr:from>
    <xdr:to>
      <xdr:col>5</xdr:col>
      <xdr:colOff>409575</xdr:colOff>
      <xdr:row>34</xdr:row>
      <xdr:rowOff>60706</xdr:rowOff>
    </xdr:to>
    <xdr:sp macro="" textlink="">
      <xdr:nvSpPr>
        <xdr:cNvPr id="67" name="円/楕円 66"/>
        <xdr:cNvSpPr/>
      </xdr:nvSpPr>
      <xdr:spPr>
        <a:xfrm>
          <a:off x="3746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77233</xdr:rowOff>
    </xdr:from>
    <xdr:ext cx="405111" cy="259045"/>
    <xdr:sp macro="" textlink="">
      <xdr:nvSpPr>
        <xdr:cNvPr id="69" name="n_1mainValue【道路】&#10;有形固定資産減価償却率"/>
        <xdr:cNvSpPr txBox="1"/>
      </xdr:nvSpPr>
      <xdr:spPr>
        <a:xfrm>
          <a:off x="3582043"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63713</xdr:rowOff>
    </xdr:from>
    <xdr:to>
      <xdr:col>14</xdr:col>
      <xdr:colOff>79375</xdr:colOff>
      <xdr:row>41</xdr:row>
      <xdr:rowOff>165313</xdr:rowOff>
    </xdr:to>
    <xdr:sp macro="" textlink="">
      <xdr:nvSpPr>
        <xdr:cNvPr id="105" name="円/楕円 104"/>
        <xdr:cNvSpPr/>
      </xdr:nvSpPr>
      <xdr:spPr>
        <a:xfrm>
          <a:off x="9588500" y="70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156440</xdr:rowOff>
    </xdr:from>
    <xdr:ext cx="534377" cy="259045"/>
    <xdr:sp macro="" textlink="">
      <xdr:nvSpPr>
        <xdr:cNvPr id="107" name="n_1mainValue【道路】&#10;一人当たり延長"/>
        <xdr:cNvSpPr txBox="1"/>
      </xdr:nvSpPr>
      <xdr:spPr>
        <a:xfrm>
          <a:off x="9359410" y="71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136652</xdr:rowOff>
    </xdr:from>
    <xdr:to>
      <xdr:col>5</xdr:col>
      <xdr:colOff>409575</xdr:colOff>
      <xdr:row>59</xdr:row>
      <xdr:rowOff>66802</xdr:rowOff>
    </xdr:to>
    <xdr:sp macro="" textlink="">
      <xdr:nvSpPr>
        <xdr:cNvPr id="143" name="円/楕円 142"/>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83329</xdr:rowOff>
    </xdr:from>
    <xdr:ext cx="405111" cy="259045"/>
    <xdr:sp macro="" textlink="">
      <xdr:nvSpPr>
        <xdr:cNvPr id="145" name="n_1main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102613</xdr:rowOff>
    </xdr:from>
    <xdr:to>
      <xdr:col>14</xdr:col>
      <xdr:colOff>79375</xdr:colOff>
      <xdr:row>63</xdr:row>
      <xdr:rowOff>32763</xdr:rowOff>
    </xdr:to>
    <xdr:sp macro="" textlink="">
      <xdr:nvSpPr>
        <xdr:cNvPr id="179" name="円/楕円 178"/>
        <xdr:cNvSpPr/>
      </xdr:nvSpPr>
      <xdr:spPr>
        <a:xfrm>
          <a:off x="9588500" y="107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23890</xdr:rowOff>
    </xdr:from>
    <xdr:ext cx="599010" cy="259045"/>
    <xdr:sp macro="" textlink="">
      <xdr:nvSpPr>
        <xdr:cNvPr id="181" name="n_1mainValue【橋りょう・トンネル】&#10;一人当たり有形固定資産（償却資産）額"/>
        <xdr:cNvSpPr txBox="1"/>
      </xdr:nvSpPr>
      <xdr:spPr>
        <a:xfrm>
          <a:off x="9327094" y="1082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219" name="円/楕円 218"/>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xdr:rowOff>
    </xdr:from>
    <xdr:ext cx="405111" cy="259045"/>
    <xdr:sp macro="" textlink="">
      <xdr:nvSpPr>
        <xdr:cNvPr id="221" name="n_1mainValue【公営住宅】&#10;有形固定資産減価償却率"/>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6" name="直線コネクタ 245"/>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7"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48" name="直線コネクタ 247"/>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49"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0" name="直線コネクタ 249"/>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1"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2" name="フローチャート : 判断 251"/>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156211</xdr:rowOff>
    </xdr:from>
    <xdr:to>
      <xdr:col>14</xdr:col>
      <xdr:colOff>79375</xdr:colOff>
      <xdr:row>81</xdr:row>
      <xdr:rowOff>86361</xdr:rowOff>
    </xdr:to>
    <xdr:sp macro="" textlink="">
      <xdr:nvSpPr>
        <xdr:cNvPr id="253" name="フローチャート : 判断 252"/>
        <xdr:cNvSpPr/>
      </xdr:nvSpPr>
      <xdr:spPr>
        <a:xfrm>
          <a:off x="9588500" y="138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5080</xdr:rowOff>
    </xdr:from>
    <xdr:to>
      <xdr:col>14</xdr:col>
      <xdr:colOff>79375</xdr:colOff>
      <xdr:row>79</xdr:row>
      <xdr:rowOff>106680</xdr:rowOff>
    </xdr:to>
    <xdr:sp macro="" textlink="">
      <xdr:nvSpPr>
        <xdr:cNvPr id="259" name="円/楕円 258"/>
        <xdr:cNvSpPr/>
      </xdr:nvSpPr>
      <xdr:spPr>
        <a:xfrm>
          <a:off x="958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77488</xdr:rowOff>
    </xdr:from>
    <xdr:ext cx="469744" cy="259045"/>
    <xdr:sp macro="" textlink="">
      <xdr:nvSpPr>
        <xdr:cNvPr id="260" name="n_1aveValue【公営住宅】&#10;一人当たり面積"/>
        <xdr:cNvSpPr txBox="1"/>
      </xdr:nvSpPr>
      <xdr:spPr>
        <a:xfrm>
          <a:off x="9391727" y="139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123207</xdr:rowOff>
    </xdr:from>
    <xdr:ext cx="469744" cy="259045"/>
    <xdr:sp macro="" textlink="">
      <xdr:nvSpPr>
        <xdr:cNvPr id="261" name="n_1mainValue【公営住宅】&#10;一人当たり面積"/>
        <xdr:cNvSpPr txBox="1"/>
      </xdr:nvSpPr>
      <xdr:spPr>
        <a:xfrm>
          <a:off x="9391727" y="133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3" name="正方形/長方形 2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4" name="正方形/長方形 2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5" name="正方形/長方形 2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6" name="正方形/長方形 2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9" name="正方形/長方形 26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0" name="正方形/長方形 26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1" name="正方形/長方形 27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2" name="正方形/長方形 27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98" name="直線コネクタ 29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9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0" name="直線コネクタ 29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2" name="直線コネクタ 30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4" name="フローチャート : 判断 30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5" name="フローチャート : 判断 304"/>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1" name="円/楕円 310"/>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2"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3"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4" name="正方形/長方形 3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5" name="正方形/長方形 3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6" name="正方形/長方形 3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7" name="正方形/長方形 3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8" name="正方形/長方形 3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9" name="正方形/長方形 3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0" name="正方形/長方形 3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1" name="正方形/長方形 3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2" name="テキスト ボックス 3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3" name="直線コネクタ 3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4" name="直線コネクタ 3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5" name="テキスト ボックス 3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6" name="直線コネクタ 3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7" name="テキスト ボックス 3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8" name="直線コネクタ 3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9" name="テキスト ボックス 3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0" name="直線コネクタ 3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1" name="テキスト ボックス 3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2" name="直線コネクタ 3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3" name="テキスト ボックス 3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7" name="直線コネクタ 336"/>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38"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39" name="直線コネクタ 338"/>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0"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1" name="直線コネクタ 34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2"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3" name="フローチャート : 判断 342"/>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4" name="フローチャート : 判断 343"/>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116840</xdr:rowOff>
    </xdr:from>
    <xdr:to>
      <xdr:col>31</xdr:col>
      <xdr:colOff>85725</xdr:colOff>
      <xdr:row>42</xdr:row>
      <xdr:rowOff>46990</xdr:rowOff>
    </xdr:to>
    <xdr:sp macro="" textlink="">
      <xdr:nvSpPr>
        <xdr:cNvPr id="350" name="円/楕円 349"/>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1"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38117</xdr:rowOff>
    </xdr:from>
    <xdr:ext cx="469744" cy="259045"/>
    <xdr:sp macro="" textlink="">
      <xdr:nvSpPr>
        <xdr:cNvPr id="352" name="n_1mainValue【認定こども園・幼稚園・保育所】&#10;一人当たり面積"/>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5" name="テキスト ボックス 3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7" name="直線コネクタ 376"/>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78"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79" name="直線コネクタ 378"/>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0"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1" name="直線コネクタ 38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2"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3" name="フローチャート : 判断 382"/>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4" name="フローチャート : 判断 383"/>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10160</xdr:rowOff>
    </xdr:from>
    <xdr:to>
      <xdr:col>22</xdr:col>
      <xdr:colOff>415925</xdr:colOff>
      <xdr:row>62</xdr:row>
      <xdr:rowOff>111760</xdr:rowOff>
    </xdr:to>
    <xdr:sp macro="" textlink="">
      <xdr:nvSpPr>
        <xdr:cNvPr id="390" name="円/楕円 389"/>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1"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102887</xdr:rowOff>
    </xdr:from>
    <xdr:ext cx="405111" cy="259045"/>
    <xdr:sp macro="" textlink="">
      <xdr:nvSpPr>
        <xdr:cNvPr id="392" name="n_1mainValue【学校施設】&#10;有形固定資産減価償却率"/>
        <xdr:cNvSpPr txBox="1"/>
      </xdr:nvSpPr>
      <xdr:spPr>
        <a:xfrm>
          <a:off x="15266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4" name="直線コネクタ 4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5" name="テキスト ボックス 4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6" name="直線コネクタ 4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7" name="テキスト ボックス 4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8" name="直線コネクタ 4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9" name="テキスト ボックス 4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0" name="直線コネクタ 4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1" name="テキスト ボックス 4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2" name="直線コネクタ 4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3" name="テキスト ボックス 4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4" name="直線コネクタ 4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5" name="テキスト ボックス 4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19" name="直線コネクタ 418"/>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0"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1" name="直線コネクタ 420"/>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2"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3" name="直線コネクタ 422"/>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4"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5" name="フローチャート : 判断 424"/>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6" name="フローチャート : 判断 425"/>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170180</xdr:rowOff>
    </xdr:from>
    <xdr:to>
      <xdr:col>31</xdr:col>
      <xdr:colOff>85725</xdr:colOff>
      <xdr:row>61</xdr:row>
      <xdr:rowOff>100330</xdr:rowOff>
    </xdr:to>
    <xdr:sp macro="" textlink="">
      <xdr:nvSpPr>
        <xdr:cNvPr id="432" name="円/楕円 431"/>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3"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91457</xdr:rowOff>
    </xdr:from>
    <xdr:ext cx="469744" cy="259045"/>
    <xdr:sp macro="" textlink="">
      <xdr:nvSpPr>
        <xdr:cNvPr id="434" name="n_1mainValue【学校施設】&#10;一人当たり面積"/>
        <xdr:cNvSpPr txBox="1"/>
      </xdr:nvSpPr>
      <xdr:spPr>
        <a:xfrm>
          <a:off x="210757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1" name="テキスト ボックス 4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2" name="直線コネクタ 4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3" name="テキスト ボックス 4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4" name="直線コネクタ 4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5" name="テキスト ボックス 4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6" name="直線コネクタ 4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7" name="テキスト ボックス 4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8" name="直線コネクタ 4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9" name="テキスト ボックス 4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0" name="直線コネクタ 4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1" name="テキスト ボックス 4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163830</xdr:rowOff>
    </xdr:from>
    <xdr:to>
      <xdr:col>23</xdr:col>
      <xdr:colOff>516889</xdr:colOff>
      <xdr:row>107</xdr:row>
      <xdr:rowOff>100964</xdr:rowOff>
    </xdr:to>
    <xdr:cxnSp macro="">
      <xdr:nvCxnSpPr>
        <xdr:cNvPr id="475" name="直線コネクタ 474"/>
        <xdr:cNvCxnSpPr/>
      </xdr:nvCxnSpPr>
      <xdr:spPr>
        <a:xfrm flipV="1">
          <a:off x="16318864" y="17480280"/>
          <a:ext cx="0" cy="9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104791</xdr:rowOff>
    </xdr:from>
    <xdr:ext cx="405111" cy="259045"/>
    <xdr:sp macro="" textlink="">
      <xdr:nvSpPr>
        <xdr:cNvPr id="476" name="【公民館】&#10;有形固定資産減価償却率最小値テキスト"/>
        <xdr:cNvSpPr txBox="1"/>
      </xdr:nvSpPr>
      <xdr:spPr>
        <a:xfrm>
          <a:off x="16408400"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107</xdr:row>
      <xdr:rowOff>100964</xdr:rowOff>
    </xdr:from>
    <xdr:to>
      <xdr:col>23</xdr:col>
      <xdr:colOff>606425</xdr:colOff>
      <xdr:row>107</xdr:row>
      <xdr:rowOff>100964</xdr:rowOff>
    </xdr:to>
    <xdr:cxnSp macro="">
      <xdr:nvCxnSpPr>
        <xdr:cNvPr id="477" name="直線コネクタ 476"/>
        <xdr:cNvCxnSpPr/>
      </xdr:nvCxnSpPr>
      <xdr:spPr>
        <a:xfrm>
          <a:off x="16230600" y="1844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110507</xdr:rowOff>
    </xdr:from>
    <xdr:ext cx="405111" cy="259045"/>
    <xdr:sp macro="" textlink="">
      <xdr:nvSpPr>
        <xdr:cNvPr id="478" name="【公民館】&#10;有形固定資産減価償却率最大値テキスト"/>
        <xdr:cNvSpPr txBox="1"/>
      </xdr:nvSpPr>
      <xdr:spPr>
        <a:xfrm>
          <a:off x="16408400"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101</xdr:row>
      <xdr:rowOff>163830</xdr:rowOff>
    </xdr:from>
    <xdr:to>
      <xdr:col>23</xdr:col>
      <xdr:colOff>606425</xdr:colOff>
      <xdr:row>101</xdr:row>
      <xdr:rowOff>163830</xdr:rowOff>
    </xdr:to>
    <xdr:cxnSp macro="">
      <xdr:nvCxnSpPr>
        <xdr:cNvPr id="479" name="直線コネクタ 478"/>
        <xdr:cNvCxnSpPr/>
      </xdr:nvCxnSpPr>
      <xdr:spPr>
        <a:xfrm>
          <a:off x="16230600" y="1748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85741</xdr:rowOff>
    </xdr:from>
    <xdr:ext cx="405111" cy="259045"/>
    <xdr:sp macro="" textlink="">
      <xdr:nvSpPr>
        <xdr:cNvPr id="480" name="【公民館】&#10;有形固定資産減価償却率平均値テキスト"/>
        <xdr:cNvSpPr txBox="1"/>
      </xdr:nvSpPr>
      <xdr:spPr>
        <a:xfrm>
          <a:off x="164084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107314</xdr:rowOff>
    </xdr:from>
    <xdr:to>
      <xdr:col>23</xdr:col>
      <xdr:colOff>568325</xdr:colOff>
      <xdr:row>104</xdr:row>
      <xdr:rowOff>37464</xdr:rowOff>
    </xdr:to>
    <xdr:sp macro="" textlink="">
      <xdr:nvSpPr>
        <xdr:cNvPr id="481" name="フローチャート : 判断 480"/>
        <xdr:cNvSpPr/>
      </xdr:nvSpPr>
      <xdr:spPr>
        <a:xfrm>
          <a:off x="16268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145414</xdr:rowOff>
    </xdr:from>
    <xdr:to>
      <xdr:col>22</xdr:col>
      <xdr:colOff>415925</xdr:colOff>
      <xdr:row>104</xdr:row>
      <xdr:rowOff>75564</xdr:rowOff>
    </xdr:to>
    <xdr:sp macro="" textlink="">
      <xdr:nvSpPr>
        <xdr:cNvPr id="482" name="フローチャート : 判断 481"/>
        <xdr:cNvSpPr/>
      </xdr:nvSpPr>
      <xdr:spPr>
        <a:xfrm>
          <a:off x="15430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38736</xdr:rowOff>
    </xdr:from>
    <xdr:to>
      <xdr:col>22</xdr:col>
      <xdr:colOff>415925</xdr:colOff>
      <xdr:row>101</xdr:row>
      <xdr:rowOff>140336</xdr:rowOff>
    </xdr:to>
    <xdr:sp macro="" textlink="">
      <xdr:nvSpPr>
        <xdr:cNvPr id="488" name="円/楕円 487"/>
        <xdr:cNvSpPr/>
      </xdr:nvSpPr>
      <xdr:spPr>
        <a:xfrm>
          <a:off x="15430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66691</xdr:rowOff>
    </xdr:from>
    <xdr:ext cx="405111" cy="259045"/>
    <xdr:sp macro="" textlink="">
      <xdr:nvSpPr>
        <xdr:cNvPr id="489" name="n_1aveValue【公民館】&#10;有形固定資産減価償却率"/>
        <xdr:cNvSpPr txBox="1"/>
      </xdr:nvSpPr>
      <xdr:spPr>
        <a:xfrm>
          <a:off x="15266043"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156863</xdr:rowOff>
    </xdr:from>
    <xdr:ext cx="405111" cy="259045"/>
    <xdr:sp macro="" textlink="">
      <xdr:nvSpPr>
        <xdr:cNvPr id="490" name="n_1mainValue【公民館】&#10;有形固定資産減価償却率"/>
        <xdr:cNvSpPr txBox="1"/>
      </xdr:nvSpPr>
      <xdr:spPr>
        <a:xfrm>
          <a:off x="15266043"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1" name="直線コネクタ 5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2" name="テキスト ボックス 5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3" name="直線コネクタ 5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4" name="テキスト ボックス 5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5" name="直線コネクタ 5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6" name="テキスト ボックス 5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7" name="直線コネクタ 5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8" name="テキスト ボックス 5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9" name="直線コネクタ 5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0" name="テキスト ボックス 5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2" name="直線コネクタ 511"/>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3"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4" name="直線コネクタ 513"/>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5"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6" name="直線コネクタ 515"/>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7"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18" name="フローチャート : 判断 517"/>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19" name="フローチャート : 判断 518"/>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525" name="円/楕円 524"/>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6"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3827</xdr:rowOff>
    </xdr:from>
    <xdr:ext cx="469744" cy="259045"/>
    <xdr:sp macro="" textlink="">
      <xdr:nvSpPr>
        <xdr:cNvPr id="527"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認定こども園・幼稚園・保育所、公民館、道路、橋梁・トンネルであり、低くなっている施設は、公営住宅、学校施設である。　</a:t>
          </a:r>
          <a:endParaRPr lang="ja-JP" altLang="ja-JP" sz="1400">
            <a:effectLst/>
          </a:endParaRPr>
        </a:p>
        <a:p>
          <a:r>
            <a:rPr kumimoji="1" lang="ja-JP" altLang="ja-JP" sz="1100" b="0" i="0" baseline="0">
              <a:solidFill>
                <a:schemeClr val="dk1"/>
              </a:solidFill>
              <a:effectLst/>
              <a:latin typeface="+mn-lt"/>
              <a:ea typeface="+mn-ea"/>
              <a:cs typeface="+mn-cs"/>
            </a:rPr>
            <a:t>　保育所について、類似団体と比較して有形固定資産減価償却率が高くなっているのは、昭和</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年に建設した施設であり、減価償却累計額が大きくなったためである。今後は、維持補修をしながら、適正な施設管理に努めていく。</a:t>
          </a:r>
          <a:endParaRPr lang="ja-JP" altLang="ja-JP" sz="1400">
            <a:effectLst/>
          </a:endParaRPr>
        </a:p>
        <a:p>
          <a:pPr algn="l" eaLnBrk="1" fontAlgn="auto" latinLnBrk="0" hangingPunct="1"/>
          <a:r>
            <a:rPr kumimoji="1" lang="ja-JP" altLang="ja-JP" sz="1100" b="0" i="0" baseline="0">
              <a:solidFill>
                <a:schemeClr val="dk1"/>
              </a:solidFill>
              <a:effectLst/>
              <a:latin typeface="+mn-lt"/>
              <a:ea typeface="+mn-ea"/>
              <a:cs typeface="+mn-cs"/>
            </a:rPr>
            <a:t>　公民館は、昭和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年に建設した公民館（</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ヵ所）であり、減価償却累計額が大きくなったためである。今後は、維持補修をしながら、適正な施設管理に努めていく。</a:t>
          </a:r>
          <a:r>
            <a:rPr kumimoji="1" lang="ja-JP" altLang="ja-JP" sz="1100">
              <a:solidFill>
                <a:schemeClr val="dk1"/>
              </a:solidFill>
              <a:effectLst/>
              <a:latin typeface="+mn-lt"/>
              <a:ea typeface="+mn-ea"/>
              <a:cs typeface="+mn-cs"/>
            </a:rPr>
            <a:t>道路・橋りょう等については、現在、道路補修や橋りょう修繕について取り組んでいるところであり、引き続き老朽化対策を行っていく。公営住宅は、東日本大震災以後、災害公営住宅を建設したことが要因と考えられ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今後は、引き続き１中学校の建替を実施するなど老朽化対策に取り組んでいく。</a:t>
          </a:r>
          <a:endParaRPr lang="ja-JP" altLang="ja-JP" sz="1400">
            <a:effectLst/>
          </a:endParaRPr>
        </a:p>
        <a:p>
          <a:r>
            <a:rPr kumimoji="1" lang="ja-JP" altLang="ja-JP" sz="1100">
              <a:solidFill>
                <a:schemeClr val="dk1"/>
              </a:solidFill>
              <a:effectLst/>
              <a:latin typeface="+mn-lt"/>
              <a:ea typeface="+mn-ea"/>
              <a:cs typeface="+mn-cs"/>
            </a:rPr>
            <a:t>　一人当たりの資産量は、比較的類似団体と比べ少なくなっているが、公営住宅については、災害公営住宅を新たに建設したこともあり、類似団体と比べ多くなっている。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127635</xdr:rowOff>
    </xdr:from>
    <xdr:to>
      <xdr:col>6</xdr:col>
      <xdr:colOff>510540</xdr:colOff>
      <xdr:row>39</xdr:row>
      <xdr:rowOff>114300</xdr:rowOff>
    </xdr:to>
    <xdr:cxnSp macro="">
      <xdr:nvCxnSpPr>
        <xdr:cNvPr id="56" name="直線コネクタ 55"/>
        <xdr:cNvCxnSpPr/>
      </xdr:nvCxnSpPr>
      <xdr:spPr>
        <a:xfrm flipV="1">
          <a:off x="4634865" y="578548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118127</xdr:rowOff>
    </xdr:from>
    <xdr:ext cx="405111" cy="259045"/>
    <xdr:sp macro="" textlink="">
      <xdr:nvSpPr>
        <xdr:cNvPr id="57" name="【図書館】&#10;有形固定資産減価償却率最小値テキスト"/>
        <xdr:cNvSpPr txBox="1"/>
      </xdr:nvSpPr>
      <xdr:spPr>
        <a:xfrm>
          <a:off x="47244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39</xdr:row>
      <xdr:rowOff>114300</xdr:rowOff>
    </xdr:from>
    <xdr:to>
      <xdr:col>6</xdr:col>
      <xdr:colOff>600075</xdr:colOff>
      <xdr:row>39</xdr:row>
      <xdr:rowOff>114300</xdr:rowOff>
    </xdr:to>
    <xdr:cxnSp macro="">
      <xdr:nvCxnSpPr>
        <xdr:cNvPr id="58" name="直線コネクタ 57"/>
        <xdr:cNvCxnSpPr/>
      </xdr:nvCxnSpPr>
      <xdr:spPr>
        <a:xfrm>
          <a:off x="4546600" y="680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74312</xdr:rowOff>
    </xdr:from>
    <xdr:ext cx="405111" cy="259045"/>
    <xdr:sp macro="" textlink="">
      <xdr:nvSpPr>
        <xdr:cNvPr id="59" name="【図書館】&#10;有形固定資産減価償却率最大値テキスト"/>
        <xdr:cNvSpPr txBox="1"/>
      </xdr:nvSpPr>
      <xdr:spPr>
        <a:xfrm>
          <a:off x="47244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33</xdr:row>
      <xdr:rowOff>127635</xdr:rowOff>
    </xdr:from>
    <xdr:to>
      <xdr:col>6</xdr:col>
      <xdr:colOff>600075</xdr:colOff>
      <xdr:row>33</xdr:row>
      <xdr:rowOff>127635</xdr:rowOff>
    </xdr:to>
    <xdr:cxnSp macro="">
      <xdr:nvCxnSpPr>
        <xdr:cNvPr id="60" name="直線コネクタ 59"/>
        <xdr:cNvCxnSpPr/>
      </xdr:nvCxnSpPr>
      <xdr:spPr>
        <a:xfrm>
          <a:off x="4546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152417</xdr:rowOff>
    </xdr:from>
    <xdr:ext cx="405111" cy="259045"/>
    <xdr:sp macro="" textlink="">
      <xdr:nvSpPr>
        <xdr:cNvPr id="61" name="【図書館】&#10;有形固定資産減価償却率平均値テキスト"/>
        <xdr:cNvSpPr txBox="1"/>
      </xdr:nvSpPr>
      <xdr:spPr>
        <a:xfrm>
          <a:off x="4724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2" name="フローチャート :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103505</xdr:rowOff>
    </xdr:from>
    <xdr:to>
      <xdr:col>5</xdr:col>
      <xdr:colOff>409575</xdr:colOff>
      <xdr:row>38</xdr:row>
      <xdr:rowOff>33655</xdr:rowOff>
    </xdr:to>
    <xdr:sp macro="" textlink="">
      <xdr:nvSpPr>
        <xdr:cNvPr id="63" name="フローチャート :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50182</xdr:rowOff>
    </xdr:from>
    <xdr:ext cx="405111" cy="259045"/>
    <xdr:sp macro="" textlink="">
      <xdr:nvSpPr>
        <xdr:cNvPr id="64" name="n_1aveValue【図書館】&#10;有形固定資産減価償却率"/>
        <xdr:cNvSpPr txBox="1"/>
      </xdr:nvSpPr>
      <xdr:spPr>
        <a:xfrm>
          <a:off x="3582043"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116840</xdr:rowOff>
    </xdr:from>
    <xdr:to>
      <xdr:col>5</xdr:col>
      <xdr:colOff>409575</xdr:colOff>
      <xdr:row>42</xdr:row>
      <xdr:rowOff>46990</xdr:rowOff>
    </xdr:to>
    <xdr:sp macro="" textlink="">
      <xdr:nvSpPr>
        <xdr:cNvPr id="70" name="円/楕円 69"/>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38117</xdr:rowOff>
    </xdr:from>
    <xdr:ext cx="340478" cy="259045"/>
    <xdr:sp macro="" textlink="">
      <xdr:nvSpPr>
        <xdr:cNvPr id="71" name="n_1mainValue【図書館】&#10;有形固定資産減価償却率"/>
        <xdr:cNvSpPr txBox="1"/>
      </xdr:nvSpPr>
      <xdr:spPr>
        <a:xfrm>
          <a:off x="3614360" y="7239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5" name="直線コネクタ 94"/>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6"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8"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9" name="直線コネクタ 9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0"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1" name="フローチャート : 判断 100"/>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2" name="フローチャート : 判断 101"/>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3"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146050</xdr:rowOff>
    </xdr:from>
    <xdr:to>
      <xdr:col>14</xdr:col>
      <xdr:colOff>79375</xdr:colOff>
      <xdr:row>38</xdr:row>
      <xdr:rowOff>76200</xdr:rowOff>
    </xdr:to>
    <xdr:sp macro="" textlink="">
      <xdr:nvSpPr>
        <xdr:cNvPr id="109" name="円/楕円 108"/>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67327</xdr:rowOff>
    </xdr:from>
    <xdr:ext cx="469744" cy="259045"/>
    <xdr:sp macro="" textlink="">
      <xdr:nvSpPr>
        <xdr:cNvPr id="110"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5" name="直線コネクタ 134"/>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6"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7" name="直線コネクタ 136"/>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8"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9" name="直線コネクタ 13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0"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1" name="フローチャート : 判断 140"/>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2" name="フローチャート : 判断 141"/>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3"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135890</xdr:rowOff>
    </xdr:from>
    <xdr:to>
      <xdr:col>5</xdr:col>
      <xdr:colOff>409575</xdr:colOff>
      <xdr:row>62</xdr:row>
      <xdr:rowOff>66040</xdr:rowOff>
    </xdr:to>
    <xdr:sp macro="" textlink="">
      <xdr:nvSpPr>
        <xdr:cNvPr id="149" name="円/楕円 148"/>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82567</xdr:rowOff>
    </xdr:from>
    <xdr:ext cx="405111" cy="259045"/>
    <xdr:sp macro="" textlink="">
      <xdr:nvSpPr>
        <xdr:cNvPr id="150" name="n_1mainValue【体育館・プール】&#10;有形固定資産減価償却率"/>
        <xdr:cNvSpPr txBox="1"/>
      </xdr:nvSpPr>
      <xdr:spPr>
        <a:xfrm>
          <a:off x="3582043"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3" name="テキスト ボックス 16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5" name="テキスト ボックス 16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7" name="テキスト ボックス 16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9" name="テキスト ボックス 16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1" name="テキスト ボックス 17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3" name="テキスト ボックス 17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7" name="直線コネクタ 176"/>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8"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9" name="直線コネクタ 178"/>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0"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1" name="直線コネクタ 180"/>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2"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3" name="フローチャート : 判断 182"/>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4" name="フローチャート : 判断 183"/>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5"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43906</xdr:rowOff>
    </xdr:from>
    <xdr:to>
      <xdr:col>14</xdr:col>
      <xdr:colOff>79375</xdr:colOff>
      <xdr:row>64</xdr:row>
      <xdr:rowOff>145506</xdr:rowOff>
    </xdr:to>
    <xdr:sp macro="" textlink="">
      <xdr:nvSpPr>
        <xdr:cNvPr id="191" name="円/楕円 190"/>
        <xdr:cNvSpPr/>
      </xdr:nvSpPr>
      <xdr:spPr>
        <a:xfrm>
          <a:off x="9588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136633</xdr:rowOff>
    </xdr:from>
    <xdr:ext cx="469744" cy="259045"/>
    <xdr:sp macro="" textlink="">
      <xdr:nvSpPr>
        <xdr:cNvPr id="192" name="n_1mainValue【体育館・プール】&#10;一人当たり面積"/>
        <xdr:cNvSpPr txBox="1"/>
      </xdr:nvSpPr>
      <xdr:spPr>
        <a:xfrm>
          <a:off x="93917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7" name="直線コネクタ 216"/>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8"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9" name="直線コネクタ 218"/>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0"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1" name="直線コネクタ 22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2"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3" name="フローチャート : 判断 222"/>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4" name="フローチャート : 判断 223"/>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5"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105411</xdr:rowOff>
    </xdr:from>
    <xdr:to>
      <xdr:col>5</xdr:col>
      <xdr:colOff>409575</xdr:colOff>
      <xdr:row>83</xdr:row>
      <xdr:rowOff>35561</xdr:rowOff>
    </xdr:to>
    <xdr:sp macro="" textlink="">
      <xdr:nvSpPr>
        <xdr:cNvPr id="231" name="円/楕円 230"/>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52088</xdr:rowOff>
    </xdr:from>
    <xdr:ext cx="405111" cy="259045"/>
    <xdr:sp macro="" textlink="">
      <xdr:nvSpPr>
        <xdr:cNvPr id="232" name="n_1mainValue【福祉施設】&#10;有形固定資産減価償却率"/>
        <xdr:cNvSpPr txBox="1"/>
      </xdr:nvSpPr>
      <xdr:spPr>
        <a:xfrm>
          <a:off x="3582043"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8" name="直線コネクタ 257"/>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9"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0" name="直線コネクタ 25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1"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2" name="直線コネクタ 26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3"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4" name="フローチャート : 判断 263"/>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5" name="フローチャート : 判断 264"/>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6"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155484</xdr:rowOff>
    </xdr:from>
    <xdr:to>
      <xdr:col>14</xdr:col>
      <xdr:colOff>79375</xdr:colOff>
      <xdr:row>86</xdr:row>
      <xdr:rowOff>85634</xdr:rowOff>
    </xdr:to>
    <xdr:sp macro="" textlink="">
      <xdr:nvSpPr>
        <xdr:cNvPr id="272" name="円/楕円 271"/>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76761</xdr:rowOff>
    </xdr:from>
    <xdr:ext cx="469744" cy="259045"/>
    <xdr:sp macro="" textlink="">
      <xdr:nvSpPr>
        <xdr:cNvPr id="273"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142875</xdr:rowOff>
    </xdr:from>
    <xdr:to>
      <xdr:col>23</xdr:col>
      <xdr:colOff>516889</xdr:colOff>
      <xdr:row>41</xdr:row>
      <xdr:rowOff>47625</xdr:rowOff>
    </xdr:to>
    <xdr:cxnSp macro="">
      <xdr:nvCxnSpPr>
        <xdr:cNvPr id="314" name="直線コネクタ 313"/>
        <xdr:cNvCxnSpPr/>
      </xdr:nvCxnSpPr>
      <xdr:spPr>
        <a:xfrm flipV="1">
          <a:off x="16318864" y="6143625"/>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51452</xdr:rowOff>
    </xdr:from>
    <xdr:ext cx="405111" cy="259045"/>
    <xdr:sp macro="" textlink="">
      <xdr:nvSpPr>
        <xdr:cNvPr id="315" name="【一般廃棄物処理施設】&#10;有形固定資産減価償却率最小値テキスト"/>
        <xdr:cNvSpPr txBox="1"/>
      </xdr:nvSpPr>
      <xdr:spPr>
        <a:xfrm>
          <a:off x="1640840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41</xdr:row>
      <xdr:rowOff>47625</xdr:rowOff>
    </xdr:from>
    <xdr:to>
      <xdr:col>23</xdr:col>
      <xdr:colOff>606425</xdr:colOff>
      <xdr:row>41</xdr:row>
      <xdr:rowOff>47625</xdr:rowOff>
    </xdr:to>
    <xdr:cxnSp macro="">
      <xdr:nvCxnSpPr>
        <xdr:cNvPr id="316" name="直線コネクタ 315"/>
        <xdr:cNvCxnSpPr/>
      </xdr:nvCxnSpPr>
      <xdr:spPr>
        <a:xfrm>
          <a:off x="16230600" y="707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89552</xdr:rowOff>
    </xdr:from>
    <xdr:ext cx="405111" cy="259045"/>
    <xdr:sp macro="" textlink="">
      <xdr:nvSpPr>
        <xdr:cNvPr id="317" name="【一般廃棄物処理施設】&#10;有形固定資産減価償却率最大値テキスト"/>
        <xdr:cNvSpPr txBox="1"/>
      </xdr:nvSpPr>
      <xdr:spPr>
        <a:xfrm>
          <a:off x="16408400"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35</xdr:row>
      <xdr:rowOff>142875</xdr:rowOff>
    </xdr:from>
    <xdr:to>
      <xdr:col>23</xdr:col>
      <xdr:colOff>606425</xdr:colOff>
      <xdr:row>35</xdr:row>
      <xdr:rowOff>142875</xdr:rowOff>
    </xdr:to>
    <xdr:cxnSp macro="">
      <xdr:nvCxnSpPr>
        <xdr:cNvPr id="318" name="直線コネクタ 317"/>
        <xdr:cNvCxnSpPr/>
      </xdr:nvCxnSpPr>
      <xdr:spPr>
        <a:xfrm>
          <a:off x="16230600" y="614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80027</xdr:rowOff>
    </xdr:from>
    <xdr:ext cx="405111" cy="259045"/>
    <xdr:sp macro="" textlink="">
      <xdr:nvSpPr>
        <xdr:cNvPr id="319" name="【一般廃棄物処理施設】&#10;有形固定資産減価償却率平均値テキスト"/>
        <xdr:cNvSpPr txBox="1"/>
      </xdr:nvSpPr>
      <xdr:spPr>
        <a:xfrm>
          <a:off x="16408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20" name="フローチャート : 判断 319"/>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31115</xdr:rowOff>
    </xdr:from>
    <xdr:to>
      <xdr:col>22</xdr:col>
      <xdr:colOff>415925</xdr:colOff>
      <xdr:row>38</xdr:row>
      <xdr:rowOff>132715</xdr:rowOff>
    </xdr:to>
    <xdr:sp macro="" textlink="">
      <xdr:nvSpPr>
        <xdr:cNvPr id="321" name="フローチャート : 判断 320"/>
        <xdr:cNvSpPr/>
      </xdr:nvSpPr>
      <xdr:spPr>
        <a:xfrm>
          <a:off x="15430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123842</xdr:rowOff>
    </xdr:from>
    <xdr:ext cx="405111" cy="259045"/>
    <xdr:sp macro="" textlink="">
      <xdr:nvSpPr>
        <xdr:cNvPr id="322" name="n_1aveValue【一般廃棄物処理施設】&#10;有形固定資産減価償却率"/>
        <xdr:cNvSpPr txBox="1"/>
      </xdr:nvSpPr>
      <xdr:spPr>
        <a:xfrm>
          <a:off x="15266043"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52070</xdr:rowOff>
    </xdr:from>
    <xdr:to>
      <xdr:col>22</xdr:col>
      <xdr:colOff>415925</xdr:colOff>
      <xdr:row>34</xdr:row>
      <xdr:rowOff>153670</xdr:rowOff>
    </xdr:to>
    <xdr:sp macro="" textlink="">
      <xdr:nvSpPr>
        <xdr:cNvPr id="328" name="円/楕円 327"/>
        <xdr:cNvSpPr/>
      </xdr:nvSpPr>
      <xdr:spPr>
        <a:xfrm>
          <a:off x="15430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170197</xdr:rowOff>
    </xdr:from>
    <xdr:ext cx="405111" cy="259045"/>
    <xdr:sp macro="" textlink="">
      <xdr:nvSpPr>
        <xdr:cNvPr id="329" name="n_1mainValue【一般廃棄物処理施設】&#10;有形固定資産減価償却率"/>
        <xdr:cNvSpPr txBox="1"/>
      </xdr:nvSpPr>
      <xdr:spPr>
        <a:xfrm>
          <a:off x="15266043"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3" name="テキスト ボックス 34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9" name="テキスト ボックス 3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53" name="直線コネクタ 352"/>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54"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55" name="直線コネクタ 354"/>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56"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57" name="直線コネクタ 356"/>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58"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59" name="フローチャート : 判断 358"/>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60" name="フローチャート : 判断 359"/>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361"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7524</xdr:rowOff>
    </xdr:from>
    <xdr:to>
      <xdr:col>31</xdr:col>
      <xdr:colOff>85725</xdr:colOff>
      <xdr:row>41</xdr:row>
      <xdr:rowOff>109124</xdr:rowOff>
    </xdr:to>
    <xdr:sp macro="" textlink="">
      <xdr:nvSpPr>
        <xdr:cNvPr id="367" name="円/楕円 366"/>
        <xdr:cNvSpPr/>
      </xdr:nvSpPr>
      <xdr:spPr>
        <a:xfrm>
          <a:off x="21272500" y="70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100251</xdr:rowOff>
    </xdr:from>
    <xdr:ext cx="534377" cy="259045"/>
    <xdr:sp macro="" textlink="">
      <xdr:nvSpPr>
        <xdr:cNvPr id="368" name="n_1mainValue【一般廃棄物処理施設】&#10;一人当たり有形固定資産（償却資産）額"/>
        <xdr:cNvSpPr txBox="1"/>
      </xdr:nvSpPr>
      <xdr:spPr>
        <a:xfrm>
          <a:off x="21043411" y="71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0" name="テキスト ボックス 37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92" name="直線コネクタ 39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9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4" name="直線コネクタ 39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6" name="直線コネクタ 39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8" name="フローチャート : 判断 39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9" name="フローチャート : 判断 39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400"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13970</xdr:rowOff>
    </xdr:from>
    <xdr:to>
      <xdr:col>22</xdr:col>
      <xdr:colOff>415925</xdr:colOff>
      <xdr:row>56</xdr:row>
      <xdr:rowOff>115570</xdr:rowOff>
    </xdr:to>
    <xdr:sp macro="" textlink="">
      <xdr:nvSpPr>
        <xdr:cNvPr id="406" name="円/楕円 405"/>
        <xdr:cNvSpPr/>
      </xdr:nvSpPr>
      <xdr:spPr>
        <a:xfrm>
          <a:off x="1543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132097</xdr:rowOff>
    </xdr:from>
    <xdr:ext cx="405111" cy="259045"/>
    <xdr:sp macro="" textlink="">
      <xdr:nvSpPr>
        <xdr:cNvPr id="407" name="n_1mainValue【保健センター・保健所】&#10;有形固定資産減価償却率"/>
        <xdr:cNvSpPr txBox="1"/>
      </xdr:nvSpPr>
      <xdr:spPr>
        <a:xfrm>
          <a:off x="15266043"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8" name="直線コネクタ 4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9" name="テキスト ボックス 4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0" name="直線コネクタ 4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1" name="テキスト ボックス 4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2" name="直線コネクタ 4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3" name="テキスト ボックス 4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4" name="直線コネクタ 4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5" name="テキスト ボックス 4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6" name="直線コネクタ 4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7" name="テキスト ボックス 4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31" name="直線コネクタ 430"/>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32"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33" name="直線コネクタ 432"/>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3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5" name="直線コネクタ 43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6"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7" name="フローチャート : 判断 43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8" name="フローチャート : 判断 43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74930</xdr:rowOff>
    </xdr:from>
    <xdr:to>
      <xdr:col>31</xdr:col>
      <xdr:colOff>85725</xdr:colOff>
      <xdr:row>64</xdr:row>
      <xdr:rowOff>5080</xdr:rowOff>
    </xdr:to>
    <xdr:sp macro="" textlink="">
      <xdr:nvSpPr>
        <xdr:cNvPr id="445" name="円/楕円 44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167657</xdr:rowOff>
    </xdr:from>
    <xdr:ext cx="469744" cy="259045"/>
    <xdr:sp macro="" textlink="">
      <xdr:nvSpPr>
        <xdr:cNvPr id="446"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8" name="テキスト ボックス 4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72" name="直線コネクタ 4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4" name="直線コネクタ 4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6" name="直線コネクタ 4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8" name="フローチャート : 判断 47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9" name="フローチャート : 判断 478"/>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80"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64044</xdr:rowOff>
    </xdr:from>
    <xdr:to>
      <xdr:col>22</xdr:col>
      <xdr:colOff>415925</xdr:colOff>
      <xdr:row>85</xdr:row>
      <xdr:rowOff>165644</xdr:rowOff>
    </xdr:to>
    <xdr:sp macro="" textlink="">
      <xdr:nvSpPr>
        <xdr:cNvPr id="486" name="円/楕円 485"/>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156771</xdr:rowOff>
    </xdr:from>
    <xdr:ext cx="405111" cy="259045"/>
    <xdr:sp macro="" textlink="">
      <xdr:nvSpPr>
        <xdr:cNvPr id="487" name="n_1mainValue【消防施設】&#10;有形固定資産減価償却率"/>
        <xdr:cNvSpPr txBox="1"/>
      </xdr:nvSpPr>
      <xdr:spPr>
        <a:xfrm>
          <a:off x="15266043"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9" name="直線コネクタ 50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1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11" name="直線コネクタ 51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1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3" name="直線コネクタ 51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5" name="フローチャート : 判断 51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16" name="フローチャート : 判断 515"/>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17"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65024</xdr:rowOff>
    </xdr:from>
    <xdr:to>
      <xdr:col>31</xdr:col>
      <xdr:colOff>85725</xdr:colOff>
      <xdr:row>82</xdr:row>
      <xdr:rowOff>166624</xdr:rowOff>
    </xdr:to>
    <xdr:sp macro="" textlink="">
      <xdr:nvSpPr>
        <xdr:cNvPr id="523" name="円/楕円 522"/>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11701</xdr:rowOff>
    </xdr:from>
    <xdr:ext cx="469744" cy="259045"/>
    <xdr:sp macro="" textlink="">
      <xdr:nvSpPr>
        <xdr:cNvPr id="524"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7" name="テキスト ボックス 5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9" name="直線コネクタ 548"/>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50"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51" name="直線コネクタ 550"/>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52"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53" name="直線コネクタ 55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54"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55" name="フローチャート : 判断 55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56" name="フローチャート : 判断 55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557"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128270</xdr:rowOff>
    </xdr:from>
    <xdr:to>
      <xdr:col>22</xdr:col>
      <xdr:colOff>415925</xdr:colOff>
      <xdr:row>107</xdr:row>
      <xdr:rowOff>58420</xdr:rowOff>
    </xdr:to>
    <xdr:sp macro="" textlink="">
      <xdr:nvSpPr>
        <xdr:cNvPr id="563" name="円/楕円 562"/>
        <xdr:cNvSpPr/>
      </xdr:nvSpPr>
      <xdr:spPr>
        <a:xfrm>
          <a:off x="1543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49547</xdr:rowOff>
    </xdr:from>
    <xdr:ext cx="405111" cy="259045"/>
    <xdr:sp macro="" textlink="">
      <xdr:nvSpPr>
        <xdr:cNvPr id="564" name="n_1mainValue【庁舎】&#10;有形固定資産減価償却率"/>
        <xdr:cNvSpPr txBox="1"/>
      </xdr:nvSpPr>
      <xdr:spPr>
        <a:xfrm>
          <a:off x="15266043"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9" name="直線コネクタ 58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9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91" name="直線コネクタ 59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9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93" name="直線コネクタ 59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9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5" name="フローチャート : 判断 59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6" name="フローチャート : 判断 59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97"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10161</xdr:rowOff>
    </xdr:from>
    <xdr:to>
      <xdr:col>31</xdr:col>
      <xdr:colOff>85725</xdr:colOff>
      <xdr:row>107</xdr:row>
      <xdr:rowOff>111761</xdr:rowOff>
    </xdr:to>
    <xdr:sp macro="" textlink="">
      <xdr:nvSpPr>
        <xdr:cNvPr id="603" name="円/楕円 602"/>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102888</xdr:rowOff>
    </xdr:from>
    <xdr:ext cx="469744" cy="259045"/>
    <xdr:sp macro="" textlink="">
      <xdr:nvSpPr>
        <xdr:cNvPr id="604"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類似団体と比較して特に有形固定資産減価償却率が高くなっている施設は、一般廃棄物処理施設、保健センター・保健所であり、低くなっている施設は、消防施設、図書館、庁舎である。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施設は、施設老朽化のため、修繕を行いながら稼動しているところである。現在、今後の一般廃棄物処理のあり方を検討しており、その中で適正な施設管理等も検討していくこととなる。保健センターについて、類似団体と比較して有形固定資産減価償却率が高くなっているのは、昭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年に建設した施設であり、減価償却累計額が大きくなったためである。今後は、維持補修をしながら、適正な施設管理に努めていく。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図書館・消防施設については、平成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年度に新図書館、新消防本部庁舎を建設したことから、類似団体と比較して有形固定資産減価償却率が低くくなっている。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庁舎は、類似団体と比較して有形固定資産減価償却率が低くくなっているものの、建設から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年程度経過したことから、大規模改修の必要性がある。平成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年度には、施設改修の設計を行い、以後計画的に改修を実施する予定である。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福祉施設は、類似団体と比較して、ほぼ同程度の有形固定資産減価償却率となっている。今後は、公共施設等総合計画及び公共施設マネジメント計画に基づき、適正な公共施設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人当たりの資産量は、比較的類似団体と比べ少なくなっているが、消防施設は、消防本部と北部分署を統合し、市民に対する研修等も実施できる会議室も有した消防庁舎を移転新築したことなどから、類似団体と比べ多く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市税は、固定資産税において、土地の減額はあるものの、家屋・償却資産が比較的好調であることから安定して収入されている。また、個人市民税も人口減少の中、大きな減少もなく推移しているため、類似団体と比較して</a:t>
          </a:r>
          <a:r>
            <a:rPr kumimoji="1" lang="en-US" altLang="ja-JP" sz="1100">
              <a:latin typeface="ＭＳ ゴシック" panose="020B0609070205080204" pitchFamily="49" charset="-128"/>
              <a:ea typeface="ＭＳ ゴシック" panose="020B0609070205080204" pitchFamily="49" charset="-128"/>
            </a:rPr>
            <a:t>0.10</a:t>
          </a:r>
          <a:r>
            <a:rPr kumimoji="1" lang="ja-JP" altLang="en-US" sz="1100">
              <a:latin typeface="ＭＳ ゴシック" panose="020B0609070205080204" pitchFamily="49" charset="-128"/>
              <a:ea typeface="ＭＳ ゴシック" panose="020B0609070205080204" pitchFamily="49" charset="-128"/>
            </a:rPr>
            <a:t>ポイント高くなっている。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また、平成２８年度以降、法人の業績好調により、法人市民税が好調であり、市税全体でも好調となっている。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今後は、市民税においては、人口減少や退職者の増、また固定資産税についても、地価の下落等により市税全体でも減額傾向となることも予想されるため、収納率の向上等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46567</xdr:rowOff>
    </xdr:to>
    <xdr:cxnSp macro="">
      <xdr:nvCxnSpPr>
        <xdr:cNvPr id="77" name="直線コネクタ 76"/>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ポイント高くなっている。要因としては、地理的要因などにより、消防業務を単独で運営するなど人件費が高くなっているためである。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また、物件費は減額となったものの、公債費が増額傾向となり、さらに扶助費・繰出金も増加しているため、大きな経常経費の削減には至っていないことも要因の一つである。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今後は、事業が終了した図書館・都市公園整備事業等の建設事業に係る地方債償還が始まることから、公債費もさらに増加傾向となる見込みである。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よって、事務事業の見直し等により、経費節減を図っていくとともに、地方債の繰上償還などを行い、公債費抑制にも努める。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49276</xdr:rowOff>
    </xdr:to>
    <xdr:cxnSp macro="">
      <xdr:nvCxnSpPr>
        <xdr:cNvPr id="129" name="直線コネクタ 128"/>
        <xdr:cNvCxnSpPr/>
      </xdr:nvCxnSpPr>
      <xdr:spPr>
        <a:xfrm>
          <a:off x="4114800" y="1058748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49276</xdr:rowOff>
    </xdr:to>
    <xdr:cxnSp macro="">
      <xdr:nvCxnSpPr>
        <xdr:cNvPr id="132" name="直線コネクタ 131"/>
        <xdr:cNvCxnSpPr/>
      </xdr:nvCxnSpPr>
      <xdr:spPr>
        <a:xfrm flipV="1">
          <a:off x="3225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49276</xdr:rowOff>
    </xdr:to>
    <xdr:cxnSp macro="">
      <xdr:nvCxnSpPr>
        <xdr:cNvPr id="135" name="直線コネクタ 134"/>
        <xdr:cNvCxnSpPr/>
      </xdr:nvCxnSpPr>
      <xdr:spPr>
        <a:xfrm>
          <a:off x="2336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63754</xdr:rowOff>
    </xdr:to>
    <xdr:cxnSp macro="">
      <xdr:nvCxnSpPr>
        <xdr:cNvPr id="138" name="直線コネクタ 137"/>
        <xdr:cNvCxnSpPr/>
      </xdr:nvCxnSpPr>
      <xdr:spPr>
        <a:xfrm flipV="1">
          <a:off x="1447800" y="10597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8" name="円/楕円 147"/>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142003</xdr:rowOff>
    </xdr:from>
    <xdr:ext cx="762000" cy="259045"/>
    <xdr:sp macro="" textlink="">
      <xdr:nvSpPr>
        <xdr:cNvPr id="149"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0" name="円/楕円 149"/>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164609</xdr:rowOff>
    </xdr:from>
    <xdr:ext cx="736600" cy="259045"/>
    <xdr:sp macro="" textlink="">
      <xdr:nvSpPr>
        <xdr:cNvPr id="151" name="テキスト ボックス 150"/>
        <xdr:cNvSpPr txBox="1"/>
      </xdr:nvSpPr>
      <xdr:spPr>
        <a:xfrm>
          <a:off x="3733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3" name="テキスト ボックス 152"/>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4" name="円/楕円 153"/>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5" name="テキスト ボックス 154"/>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6" name="円/楕円 155"/>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99331</xdr:rowOff>
    </xdr:from>
    <xdr:ext cx="762000" cy="259045"/>
    <xdr:sp macro="" textlink="">
      <xdr:nvSpPr>
        <xdr:cNvPr id="157" name="テキスト ボックス 156"/>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人件費、物件費及び維持補修費の合計額の人口１人当たりの金額が類似団体平均に比べ低くなっているのは、主に人件費が要因である。職員数の削減を着実に行ってきたことにより、職員給与費が抑制されているためである。しかしながら、職員数については、ほぼ一定となりつつあるため、今後は減額傾向にはならないと予想さ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物件費については、図書館・小中一貫校などの建設事業に係る備品購入費が減額となったが、経常的なものについては大きな減額とはなっていない。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維持補修費も公共施設老朽化に伴い、今後は増加することも懸念されるため、経費節減に対する意識を向上させる必要がある。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137382</xdr:rowOff>
    </xdr:from>
    <xdr:to>
      <xdr:col>7</xdr:col>
      <xdr:colOff>152400</xdr:colOff>
      <xdr:row>80</xdr:row>
      <xdr:rowOff>150003</xdr:rowOff>
    </xdr:to>
    <xdr:cxnSp macro="">
      <xdr:nvCxnSpPr>
        <xdr:cNvPr id="192" name="直線コネクタ 191"/>
        <xdr:cNvCxnSpPr/>
      </xdr:nvCxnSpPr>
      <xdr:spPr>
        <a:xfrm flipV="1">
          <a:off x="4114800" y="13853382"/>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148985</xdr:rowOff>
    </xdr:from>
    <xdr:to>
      <xdr:col>6</xdr:col>
      <xdr:colOff>0</xdr:colOff>
      <xdr:row>80</xdr:row>
      <xdr:rowOff>150003</xdr:rowOff>
    </xdr:to>
    <xdr:cxnSp macro="">
      <xdr:nvCxnSpPr>
        <xdr:cNvPr id="195" name="直線コネクタ 194"/>
        <xdr:cNvCxnSpPr/>
      </xdr:nvCxnSpPr>
      <xdr:spPr>
        <a:xfrm>
          <a:off x="3225800" y="13864985"/>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148985</xdr:rowOff>
    </xdr:from>
    <xdr:to>
      <xdr:col>4</xdr:col>
      <xdr:colOff>482600</xdr:colOff>
      <xdr:row>81</xdr:row>
      <xdr:rowOff>8756</xdr:rowOff>
    </xdr:to>
    <xdr:cxnSp macro="">
      <xdr:nvCxnSpPr>
        <xdr:cNvPr id="198" name="直線コネクタ 197"/>
        <xdr:cNvCxnSpPr/>
      </xdr:nvCxnSpPr>
      <xdr:spPr>
        <a:xfrm flipV="1">
          <a:off x="2336800" y="13864985"/>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8756</xdr:rowOff>
    </xdr:from>
    <xdr:to>
      <xdr:col>3</xdr:col>
      <xdr:colOff>279400</xdr:colOff>
      <xdr:row>81</xdr:row>
      <xdr:rowOff>31727</xdr:rowOff>
    </xdr:to>
    <xdr:cxnSp macro="">
      <xdr:nvCxnSpPr>
        <xdr:cNvPr id="201" name="直線コネクタ 200"/>
        <xdr:cNvCxnSpPr/>
      </xdr:nvCxnSpPr>
      <xdr:spPr>
        <a:xfrm flipV="1">
          <a:off x="1447800" y="13896206"/>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86582</xdr:rowOff>
    </xdr:from>
    <xdr:to>
      <xdr:col>7</xdr:col>
      <xdr:colOff>203200</xdr:colOff>
      <xdr:row>81</xdr:row>
      <xdr:rowOff>16732</xdr:rowOff>
    </xdr:to>
    <xdr:sp macro="" textlink="">
      <xdr:nvSpPr>
        <xdr:cNvPr id="211" name="円/楕円 210"/>
        <xdr:cNvSpPr/>
      </xdr:nvSpPr>
      <xdr:spPr>
        <a:xfrm>
          <a:off x="4902200" y="13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7859</xdr:rowOff>
    </xdr:from>
    <xdr:ext cx="762000" cy="259045"/>
    <xdr:sp macro="" textlink="">
      <xdr:nvSpPr>
        <xdr:cNvPr id="212" name="人件費・物件費等の状況該当値テキスト"/>
        <xdr:cNvSpPr txBox="1"/>
      </xdr:nvSpPr>
      <xdr:spPr>
        <a:xfrm>
          <a:off x="5041900" y="1372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99203</xdr:rowOff>
    </xdr:from>
    <xdr:to>
      <xdr:col>6</xdr:col>
      <xdr:colOff>50800</xdr:colOff>
      <xdr:row>81</xdr:row>
      <xdr:rowOff>29353</xdr:rowOff>
    </xdr:to>
    <xdr:sp macro="" textlink="">
      <xdr:nvSpPr>
        <xdr:cNvPr id="213" name="円/楕円 212"/>
        <xdr:cNvSpPr/>
      </xdr:nvSpPr>
      <xdr:spPr>
        <a:xfrm>
          <a:off x="4064000" y="138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39530</xdr:rowOff>
    </xdr:from>
    <xdr:ext cx="736600" cy="259045"/>
    <xdr:sp macro="" textlink="">
      <xdr:nvSpPr>
        <xdr:cNvPr id="214" name="テキスト ボックス 213"/>
        <xdr:cNvSpPr txBox="1"/>
      </xdr:nvSpPr>
      <xdr:spPr>
        <a:xfrm>
          <a:off x="3733800" y="1358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98185</xdr:rowOff>
    </xdr:from>
    <xdr:to>
      <xdr:col>4</xdr:col>
      <xdr:colOff>533400</xdr:colOff>
      <xdr:row>81</xdr:row>
      <xdr:rowOff>28335</xdr:rowOff>
    </xdr:to>
    <xdr:sp macro="" textlink="">
      <xdr:nvSpPr>
        <xdr:cNvPr id="215" name="円/楕円 214"/>
        <xdr:cNvSpPr/>
      </xdr:nvSpPr>
      <xdr:spPr>
        <a:xfrm>
          <a:off x="31750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38512</xdr:rowOff>
    </xdr:from>
    <xdr:ext cx="762000" cy="259045"/>
    <xdr:sp macro="" textlink="">
      <xdr:nvSpPr>
        <xdr:cNvPr id="216" name="テキスト ボックス 215"/>
        <xdr:cNvSpPr txBox="1"/>
      </xdr:nvSpPr>
      <xdr:spPr>
        <a:xfrm>
          <a:off x="2844800" y="135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129406</xdr:rowOff>
    </xdr:from>
    <xdr:to>
      <xdr:col>3</xdr:col>
      <xdr:colOff>330200</xdr:colOff>
      <xdr:row>81</xdr:row>
      <xdr:rowOff>59556</xdr:rowOff>
    </xdr:to>
    <xdr:sp macro="" textlink="">
      <xdr:nvSpPr>
        <xdr:cNvPr id="217" name="円/楕円 216"/>
        <xdr:cNvSpPr/>
      </xdr:nvSpPr>
      <xdr:spPr>
        <a:xfrm>
          <a:off x="2286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69733</xdr:rowOff>
    </xdr:from>
    <xdr:ext cx="762000" cy="259045"/>
    <xdr:sp macro="" textlink="">
      <xdr:nvSpPr>
        <xdr:cNvPr id="218" name="テキスト ボックス 217"/>
        <xdr:cNvSpPr txBox="1"/>
      </xdr:nvSpPr>
      <xdr:spPr>
        <a:xfrm>
          <a:off x="1955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152377</xdr:rowOff>
    </xdr:from>
    <xdr:to>
      <xdr:col>2</xdr:col>
      <xdr:colOff>127000</xdr:colOff>
      <xdr:row>81</xdr:row>
      <xdr:rowOff>82527</xdr:rowOff>
    </xdr:to>
    <xdr:sp macro="" textlink="">
      <xdr:nvSpPr>
        <xdr:cNvPr id="219" name="円/楕円 218"/>
        <xdr:cNvSpPr/>
      </xdr:nvSpPr>
      <xdr:spPr>
        <a:xfrm>
          <a:off x="1397000" y="13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92704</xdr:rowOff>
    </xdr:from>
    <xdr:ext cx="762000" cy="259045"/>
    <xdr:sp macro="" textlink="">
      <xdr:nvSpPr>
        <xdr:cNvPr id="220" name="テキスト ボックス 219"/>
        <xdr:cNvSpPr txBox="1"/>
      </xdr:nvSpPr>
      <xdr:spPr>
        <a:xfrm>
          <a:off x="1066800" y="1363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平成２４年度は、国家公務員が時限的な給料減額支給措置を行ったため、ラスパイレス指数が１００を超えたが、平成２５年度には以前の水準に戻っている。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指数も類似団体平均をやや下回った数値で推移しており、今後も、国家公務員の給与との整合性を保ちながら、適正な給与水準の維持に努める。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134257</xdr:rowOff>
    </xdr:to>
    <xdr:cxnSp macro="">
      <xdr:nvCxnSpPr>
        <xdr:cNvPr id="256" name="直線コネクタ 255"/>
        <xdr:cNvCxnSpPr/>
      </xdr:nvCxnSpPr>
      <xdr:spPr>
        <a:xfrm>
          <a:off x="16179800" y="1449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88295</xdr:rowOff>
    </xdr:to>
    <xdr:cxnSp macro="">
      <xdr:nvCxnSpPr>
        <xdr:cNvPr id="259" name="直線コネクタ 258"/>
        <xdr:cNvCxnSpPr/>
      </xdr:nvCxnSpPr>
      <xdr:spPr>
        <a:xfrm>
          <a:off x="15290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76805</xdr:rowOff>
    </xdr:to>
    <xdr:cxnSp macro="">
      <xdr:nvCxnSpPr>
        <xdr:cNvPr id="262" name="直線コネクタ 261"/>
        <xdr:cNvCxnSpPr/>
      </xdr:nvCxnSpPr>
      <xdr:spPr>
        <a:xfrm>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90</xdr:row>
      <xdr:rowOff>1814</xdr:rowOff>
    </xdr:to>
    <xdr:cxnSp macro="">
      <xdr:nvCxnSpPr>
        <xdr:cNvPr id="265" name="直線コネクタ 264"/>
        <xdr:cNvCxnSpPr/>
      </xdr:nvCxnSpPr>
      <xdr:spPr>
        <a:xfrm flipV="1">
          <a:off x="13512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6"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7" name="円/楕円 276"/>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8" name="テキスト ボックス 277"/>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9" name="円/楕円 278"/>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0" name="テキスト ボックス 279"/>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1" name="円/楕円 280"/>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126291</xdr:rowOff>
    </xdr:from>
    <xdr:ext cx="762000" cy="259045"/>
    <xdr:sp macro="" textlink="">
      <xdr:nvSpPr>
        <xdr:cNvPr id="282" name="テキスト ボックス 28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3" name="円/楕円 282"/>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84" name="テキスト ボックス 283"/>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人口千人当たり職員数が類似団体平均を下回っているのは、組織の見直し及び業務の一部民間委託等の推進により、職員数の削減を着実に実施してきたことが要因である。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しかしながら、職員削減については、ある程度成果を挙げたことから、現在は一定水準を保っている。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今後も、平成２６年度に策定した定員適正化計画に基づく適正な職員数の管理、効率的な組織・機構の確立により、最小の人員で最大限の効果を生み出す効果的な行政運営の推進に引き続き努める。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12519</xdr:rowOff>
    </xdr:from>
    <xdr:to>
      <xdr:col>24</xdr:col>
      <xdr:colOff>558800</xdr:colOff>
      <xdr:row>61</xdr:row>
      <xdr:rowOff>48713</xdr:rowOff>
    </xdr:to>
    <xdr:cxnSp macro="">
      <xdr:nvCxnSpPr>
        <xdr:cNvPr id="321" name="直線コネクタ 320"/>
        <xdr:cNvCxnSpPr/>
      </xdr:nvCxnSpPr>
      <xdr:spPr>
        <a:xfrm>
          <a:off x="16179800" y="1047096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12519</xdr:rowOff>
    </xdr:from>
    <xdr:to>
      <xdr:col>23</xdr:col>
      <xdr:colOff>406400</xdr:colOff>
      <xdr:row>61</xdr:row>
      <xdr:rowOff>19413</xdr:rowOff>
    </xdr:to>
    <xdr:cxnSp macro="">
      <xdr:nvCxnSpPr>
        <xdr:cNvPr id="324" name="直線コネクタ 323"/>
        <xdr:cNvCxnSpPr/>
      </xdr:nvCxnSpPr>
      <xdr:spPr>
        <a:xfrm flipV="1">
          <a:off x="15290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19413</xdr:rowOff>
    </xdr:to>
    <xdr:cxnSp macro="">
      <xdr:nvCxnSpPr>
        <xdr:cNvPr id="327" name="直線コネクタ 326"/>
        <xdr:cNvCxnSpPr/>
      </xdr:nvCxnSpPr>
      <xdr:spPr>
        <a:xfrm>
          <a:off x="14401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9" name="テキスト ボックス 328"/>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41819</xdr:rowOff>
    </xdr:to>
    <xdr:cxnSp macro="">
      <xdr:nvCxnSpPr>
        <xdr:cNvPr id="330" name="直線コネクタ 329"/>
        <xdr:cNvCxnSpPr/>
      </xdr:nvCxnSpPr>
      <xdr:spPr>
        <a:xfrm flipV="1">
          <a:off x="13512800" y="1047786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2" name="テキスト ボックス 33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4" name="テキスト ボックス 333"/>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169363</xdr:rowOff>
    </xdr:from>
    <xdr:to>
      <xdr:col>24</xdr:col>
      <xdr:colOff>609600</xdr:colOff>
      <xdr:row>61</xdr:row>
      <xdr:rowOff>99513</xdr:rowOff>
    </xdr:to>
    <xdr:sp macro="" textlink="">
      <xdr:nvSpPr>
        <xdr:cNvPr id="340" name="円/楕円 339"/>
        <xdr:cNvSpPr/>
      </xdr:nvSpPr>
      <xdr:spPr>
        <a:xfrm>
          <a:off x="169672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14440</xdr:rowOff>
    </xdr:from>
    <xdr:ext cx="762000" cy="259045"/>
    <xdr:sp macro="" textlink="">
      <xdr:nvSpPr>
        <xdr:cNvPr id="341" name="定員管理の状況該当値テキスト"/>
        <xdr:cNvSpPr txBox="1"/>
      </xdr:nvSpPr>
      <xdr:spPr>
        <a:xfrm>
          <a:off x="17106900" y="1030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133169</xdr:rowOff>
    </xdr:from>
    <xdr:to>
      <xdr:col>23</xdr:col>
      <xdr:colOff>457200</xdr:colOff>
      <xdr:row>61</xdr:row>
      <xdr:rowOff>63319</xdr:rowOff>
    </xdr:to>
    <xdr:sp macro="" textlink="">
      <xdr:nvSpPr>
        <xdr:cNvPr id="342" name="円/楕円 341"/>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73496</xdr:rowOff>
    </xdr:from>
    <xdr:ext cx="736600" cy="259045"/>
    <xdr:sp macro="" textlink="">
      <xdr:nvSpPr>
        <xdr:cNvPr id="343" name="テキスト ボックス 342"/>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4" name="円/楕円 343"/>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80390</xdr:rowOff>
    </xdr:from>
    <xdr:ext cx="762000" cy="259045"/>
    <xdr:sp macro="" textlink="">
      <xdr:nvSpPr>
        <xdr:cNvPr id="345" name="テキスト ボックス 344"/>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6" name="円/楕円 345"/>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7" name="テキスト ボックス 346"/>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8" name="円/楕円 347"/>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49" name="テキスト ボックス 348"/>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実質公債費比率が類似団体平均に比べ下回っているのは、平成２４年度まで普通建設事業を抑制し、地方債償還額を減少させたためである。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ながら、平成２５年度以降は、市民病院・消防庁舎・図書館・小中一貫校などの大規模な建設事業を実施したことに伴い地方債を発行したため、地方債残高が増加し、平成２８年度は公債費も増額傾向に転じてきた。今後は、さらなる地方債償還金の増額が見込まれることから、引き続き適正な地方債管理に努めていく必要がある。</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121496</xdr:rowOff>
    </xdr:to>
    <xdr:cxnSp macro="">
      <xdr:nvCxnSpPr>
        <xdr:cNvPr id="383" name="直線コネクタ 382"/>
        <xdr:cNvCxnSpPr/>
      </xdr:nvCxnSpPr>
      <xdr:spPr>
        <a:xfrm flipV="1">
          <a:off x="16179800" y="678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121496</xdr:rowOff>
    </xdr:from>
    <xdr:to>
      <xdr:col>23</xdr:col>
      <xdr:colOff>406400</xdr:colOff>
      <xdr:row>40</xdr:row>
      <xdr:rowOff>46567</xdr:rowOff>
    </xdr:to>
    <xdr:cxnSp macro="">
      <xdr:nvCxnSpPr>
        <xdr:cNvPr id="386" name="直線コネクタ 385"/>
        <xdr:cNvCxnSpPr/>
      </xdr:nvCxnSpPr>
      <xdr:spPr>
        <a:xfrm flipV="1">
          <a:off x="15290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19896</xdr:rowOff>
    </xdr:to>
    <xdr:cxnSp macro="">
      <xdr:nvCxnSpPr>
        <xdr:cNvPr id="389" name="直線コネクタ 388"/>
        <xdr:cNvCxnSpPr/>
      </xdr:nvCxnSpPr>
      <xdr:spPr>
        <a:xfrm flipV="1">
          <a:off x="14401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42</xdr:row>
      <xdr:rowOff>9313</xdr:rowOff>
    </xdr:to>
    <xdr:cxnSp macro="">
      <xdr:nvCxnSpPr>
        <xdr:cNvPr id="392" name="直線コネクタ 391"/>
        <xdr:cNvCxnSpPr/>
      </xdr:nvCxnSpPr>
      <xdr:spPr>
        <a:xfrm flipV="1">
          <a:off x="13512800" y="704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6" name="テキスト ボックス 395"/>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2" name="円/楕円 401"/>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3"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70696</xdr:rowOff>
    </xdr:from>
    <xdr:to>
      <xdr:col>23</xdr:col>
      <xdr:colOff>457200</xdr:colOff>
      <xdr:row>40</xdr:row>
      <xdr:rowOff>846</xdr:rowOff>
    </xdr:to>
    <xdr:sp macro="" textlink="">
      <xdr:nvSpPr>
        <xdr:cNvPr id="404" name="円/楕円 403"/>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11023</xdr:rowOff>
    </xdr:from>
    <xdr:ext cx="736600" cy="259045"/>
    <xdr:sp macro="" textlink="">
      <xdr:nvSpPr>
        <xdr:cNvPr id="405" name="テキスト ボックス 404"/>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6" name="円/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8" name="円/楕円 407"/>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9" name="テキスト ボックス 408"/>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10" name="円/楕円 409"/>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411" name="テキスト ボックス 410"/>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将来負担比率が類似団体に比べ上回っているのは、主に公共下水道事業・市民病院事業への一般会計等負担見込額が多くなっているためである。特に、市民病院は平成２６年度に建設し、その建設に係る企業債残高が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また、一般会計においても、消防庁舎・図書館の建設事業等を実施したことに伴い、地方債を多く発行したため地方債残高も増額傾向にある。大規模公共事業は、落ち着きつつあるが、今後も公共施設の老朽化対策は続くこととな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よって、後世への負担を少しでも軽減するよう、地方債の繰上償還などを行い、地方債現在高増加の抑制に努めるなど健全な財政運営に努める。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50292</xdr:rowOff>
    </xdr:from>
    <xdr:to>
      <xdr:col>24</xdr:col>
      <xdr:colOff>558800</xdr:colOff>
      <xdr:row>18</xdr:row>
      <xdr:rowOff>110617</xdr:rowOff>
    </xdr:to>
    <xdr:cxnSp macro="">
      <xdr:nvCxnSpPr>
        <xdr:cNvPr id="445" name="直線コネクタ 444"/>
        <xdr:cNvCxnSpPr/>
      </xdr:nvCxnSpPr>
      <xdr:spPr>
        <a:xfrm>
          <a:off x="16179800" y="31363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145330</xdr:rowOff>
    </xdr:from>
    <xdr:to>
      <xdr:col>23</xdr:col>
      <xdr:colOff>406400</xdr:colOff>
      <xdr:row>18</xdr:row>
      <xdr:rowOff>50292</xdr:rowOff>
    </xdr:to>
    <xdr:cxnSp macro="">
      <xdr:nvCxnSpPr>
        <xdr:cNvPr id="448" name="直線コネクタ 447"/>
        <xdr:cNvCxnSpPr/>
      </xdr:nvCxnSpPr>
      <xdr:spPr>
        <a:xfrm>
          <a:off x="15290800" y="30599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33528</xdr:rowOff>
    </xdr:from>
    <xdr:to>
      <xdr:col>22</xdr:col>
      <xdr:colOff>203200</xdr:colOff>
      <xdr:row>17</xdr:row>
      <xdr:rowOff>145330</xdr:rowOff>
    </xdr:to>
    <xdr:cxnSp macro="">
      <xdr:nvCxnSpPr>
        <xdr:cNvPr id="451" name="直線コネクタ 450"/>
        <xdr:cNvCxnSpPr/>
      </xdr:nvCxnSpPr>
      <xdr:spPr>
        <a:xfrm>
          <a:off x="14401800" y="294817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33528</xdr:rowOff>
    </xdr:from>
    <xdr:to>
      <xdr:col>21</xdr:col>
      <xdr:colOff>0</xdr:colOff>
      <xdr:row>17</xdr:row>
      <xdr:rowOff>95462</xdr:rowOff>
    </xdr:to>
    <xdr:cxnSp macro="">
      <xdr:nvCxnSpPr>
        <xdr:cNvPr id="454" name="直線コネクタ 453"/>
        <xdr:cNvCxnSpPr/>
      </xdr:nvCxnSpPr>
      <xdr:spPr>
        <a:xfrm flipV="1">
          <a:off x="13512800" y="2948178"/>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59817</xdr:rowOff>
    </xdr:from>
    <xdr:to>
      <xdr:col>24</xdr:col>
      <xdr:colOff>609600</xdr:colOff>
      <xdr:row>18</xdr:row>
      <xdr:rowOff>161417</xdr:rowOff>
    </xdr:to>
    <xdr:sp macro="" textlink="">
      <xdr:nvSpPr>
        <xdr:cNvPr id="464" name="円/楕円 463"/>
        <xdr:cNvSpPr/>
      </xdr:nvSpPr>
      <xdr:spPr>
        <a:xfrm>
          <a:off x="169672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31894</xdr:rowOff>
    </xdr:from>
    <xdr:ext cx="762000" cy="259045"/>
    <xdr:sp macro="" textlink="">
      <xdr:nvSpPr>
        <xdr:cNvPr id="465" name="将来負担の状況該当値テキスト"/>
        <xdr:cNvSpPr txBox="1"/>
      </xdr:nvSpPr>
      <xdr:spPr>
        <a:xfrm>
          <a:off x="171069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170942</xdr:rowOff>
    </xdr:from>
    <xdr:to>
      <xdr:col>23</xdr:col>
      <xdr:colOff>457200</xdr:colOff>
      <xdr:row>18</xdr:row>
      <xdr:rowOff>101092</xdr:rowOff>
    </xdr:to>
    <xdr:sp macro="" textlink="">
      <xdr:nvSpPr>
        <xdr:cNvPr id="466" name="円/楕円 465"/>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85869</xdr:rowOff>
    </xdr:from>
    <xdr:ext cx="736600" cy="259045"/>
    <xdr:sp macro="" textlink="">
      <xdr:nvSpPr>
        <xdr:cNvPr id="467" name="テキスト ボックス 466"/>
        <xdr:cNvSpPr txBox="1"/>
      </xdr:nvSpPr>
      <xdr:spPr>
        <a:xfrm>
          <a:off x="15798800" y="317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94530</xdr:rowOff>
    </xdr:from>
    <xdr:to>
      <xdr:col>22</xdr:col>
      <xdr:colOff>254000</xdr:colOff>
      <xdr:row>18</xdr:row>
      <xdr:rowOff>24680</xdr:rowOff>
    </xdr:to>
    <xdr:sp macro="" textlink="">
      <xdr:nvSpPr>
        <xdr:cNvPr id="468" name="円/楕円 467"/>
        <xdr:cNvSpPr/>
      </xdr:nvSpPr>
      <xdr:spPr>
        <a:xfrm>
          <a:off x="15240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9457</xdr:rowOff>
    </xdr:from>
    <xdr:ext cx="762000" cy="259045"/>
    <xdr:sp macro="" textlink="">
      <xdr:nvSpPr>
        <xdr:cNvPr id="469" name="テキスト ボックス 468"/>
        <xdr:cNvSpPr txBox="1"/>
      </xdr:nvSpPr>
      <xdr:spPr>
        <a:xfrm>
          <a:off x="14909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154178</xdr:rowOff>
    </xdr:from>
    <xdr:to>
      <xdr:col>21</xdr:col>
      <xdr:colOff>50800</xdr:colOff>
      <xdr:row>17</xdr:row>
      <xdr:rowOff>84328</xdr:rowOff>
    </xdr:to>
    <xdr:sp macro="" textlink="">
      <xdr:nvSpPr>
        <xdr:cNvPr id="470" name="円/楕円 469"/>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69105</xdr:rowOff>
    </xdr:from>
    <xdr:ext cx="762000" cy="259045"/>
    <xdr:sp macro="" textlink="">
      <xdr:nvSpPr>
        <xdr:cNvPr id="471" name="テキスト ボックス 470"/>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72" name="円/楕円 471"/>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73" name="テキスト ボックス 472"/>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類似団体平均と比較すると、</a:t>
          </a:r>
          <a:r>
            <a:rPr kumimoji="1" lang="en-US" altLang="ja-JP" sz="1100">
              <a:latin typeface="ＭＳ ゴシック" panose="020B0609070205080204" pitchFamily="49" charset="-128"/>
              <a:ea typeface="ＭＳ ゴシック" panose="020B0609070205080204" pitchFamily="49" charset="-128"/>
            </a:rPr>
            <a:t>4.7</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ポイント高くなっている。要因としては、地理的な理由により、消防業務など直営で行っている業務が多いことが挙げられる。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しかし、平成２７年度からは火葬業務を一部民間委託にするなど人件費抑制を図っており、人件費の決算額も減少傾向となっている。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今後は、適正な職員数の維持に努め、人件費の抑制を図る。</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81280</xdr:rowOff>
    </xdr:to>
    <xdr:cxnSp macro="">
      <xdr:nvCxnSpPr>
        <xdr:cNvPr id="66" name="直線コネクタ 65"/>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127000</xdr:rowOff>
    </xdr:to>
    <xdr:cxnSp macro="">
      <xdr:nvCxnSpPr>
        <xdr:cNvPr id="69" name="直線コネクタ 68"/>
        <xdr:cNvCxnSpPr/>
      </xdr:nvCxnSpPr>
      <xdr:spPr>
        <a:xfrm flipV="1">
          <a:off x="3098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165100</xdr:rowOff>
    </xdr:to>
    <xdr:cxnSp macro="">
      <xdr:nvCxnSpPr>
        <xdr:cNvPr id="72" name="直線コネクタ 71"/>
        <xdr:cNvCxnSpPr/>
      </xdr:nvCxnSpPr>
      <xdr:spPr>
        <a:xfrm flipV="1">
          <a:off x="2209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69850</xdr:rowOff>
    </xdr:to>
    <xdr:cxnSp macro="">
      <xdr:nvCxnSpPr>
        <xdr:cNvPr id="75" name="直線コネクタ 74"/>
        <xdr:cNvCxnSpPr/>
      </xdr:nvCxnSpPr>
      <xdr:spPr>
        <a:xfrm flipV="1">
          <a:off x="1320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類似団体と比較すると、</a:t>
          </a:r>
          <a:r>
            <a:rPr kumimoji="1" lang="en-US" altLang="ja-JP" sz="1100">
              <a:latin typeface="ＭＳ ゴシック" panose="020B0609070205080204" pitchFamily="49" charset="-128"/>
              <a:ea typeface="ＭＳ ゴシック" panose="020B0609070205080204" pitchFamily="49" charset="-128"/>
            </a:rPr>
            <a:t>1.8</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職員数の削減による臨時職員賃金の増、地域公共交通事情に対応するための市巡回バス運行などが要因である。また、福祉・教育の充実のため、妊婦・乳児健康診査の実施、特別支援教育支援員を配置していることも、比率が高い要因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教職員校務用パソコン借上料、小中学校タブレット導入などの事務機器借上料の増加などにより、物件費が増加傾向となることが懸念されるため、複数年契約の推進等により、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38100</xdr:rowOff>
    </xdr:to>
    <xdr:cxnSp macro="">
      <xdr:nvCxnSpPr>
        <xdr:cNvPr id="127" name="直線コネクタ 126"/>
        <xdr:cNvCxnSpPr/>
      </xdr:nvCxnSpPr>
      <xdr:spPr>
        <a:xfrm flipV="1">
          <a:off x="15671800" y="311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63500</xdr:rowOff>
    </xdr:to>
    <xdr:cxnSp macro="">
      <xdr:nvCxnSpPr>
        <xdr:cNvPr id="130" name="直線コネクタ 129"/>
        <xdr:cNvCxnSpPr/>
      </xdr:nvCxnSpPr>
      <xdr:spPr>
        <a:xfrm flipV="1">
          <a:off x="14782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18</xdr:row>
      <xdr:rowOff>63500</xdr:rowOff>
    </xdr:to>
    <xdr:cxnSp macro="">
      <xdr:nvCxnSpPr>
        <xdr:cNvPr id="133" name="直線コネクタ 132"/>
        <xdr:cNvCxnSpPr/>
      </xdr:nvCxnSpPr>
      <xdr:spPr>
        <a:xfrm>
          <a:off x="13893800" y="3009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95250</xdr:rowOff>
    </xdr:to>
    <xdr:cxnSp macro="">
      <xdr:nvCxnSpPr>
        <xdr:cNvPr id="136" name="直線コネクタ 135"/>
        <xdr:cNvCxnSpPr/>
      </xdr:nvCxnSpPr>
      <xdr:spPr>
        <a:xfrm>
          <a:off x="13004800" y="289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158750</xdr:rowOff>
    </xdr:from>
    <xdr:to>
      <xdr:col>22</xdr:col>
      <xdr:colOff>615950</xdr:colOff>
      <xdr:row>18</xdr:row>
      <xdr:rowOff>88900</xdr:rowOff>
    </xdr:to>
    <xdr:sp macro="" textlink="">
      <xdr:nvSpPr>
        <xdr:cNvPr id="148" name="円/楕円 147"/>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73677</xdr:rowOff>
    </xdr:from>
    <xdr:ext cx="736600" cy="259045"/>
    <xdr:sp macro="" textlink="">
      <xdr:nvSpPr>
        <xdr:cNvPr id="149" name="テキスト ボックス 148"/>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ポイント高くなっている。要因としては、高齢化社会に対応するため、市単独事業で、６５歳以上の自動車免許を持っていない方に対し、タクシー利用に係る助成等を行っていることなどが挙げられる。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今後は、高齢者人口の増などにより、さらに扶助費の増加が見込まれることから、市民のニーズに応えることも考えながら、財政を圧迫することのないよう努める。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59</xdr:row>
      <xdr:rowOff>37193</xdr:rowOff>
    </xdr:to>
    <xdr:cxnSp macro="">
      <xdr:nvCxnSpPr>
        <xdr:cNvPr id="190" name="直線コネクタ 189"/>
        <xdr:cNvCxnSpPr/>
      </xdr:nvCxnSpPr>
      <xdr:spPr>
        <a:xfrm>
          <a:off x="3987800" y="99568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12700</xdr:rowOff>
    </xdr:to>
    <xdr:cxnSp macro="">
      <xdr:nvCxnSpPr>
        <xdr:cNvPr id="193" name="直線コネクタ 192"/>
        <xdr:cNvCxnSpPr/>
      </xdr:nvCxnSpPr>
      <xdr:spPr>
        <a:xfrm>
          <a:off x="3098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37193</xdr:rowOff>
    </xdr:to>
    <xdr:cxnSp macro="">
      <xdr:nvCxnSpPr>
        <xdr:cNvPr id="196" name="直線コネクタ 195"/>
        <xdr:cNvCxnSpPr/>
      </xdr:nvCxnSpPr>
      <xdr:spPr>
        <a:xfrm>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199" name="直線コネクタ 198"/>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9" name="円/楕円 208"/>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10"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高くなっている。主な要因としては、繰出金の増加が挙げられる。これまでに整備してきた公共下水道事業、漁業集落排水事業への繰出金が多額となっていると考えられる。さらに、介護保険給付費増等に伴う介護保険事業繰出金も多額となっていることから、今後は、下水道事業等において経費節減を意識した経営を図り、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117203</xdr:rowOff>
    </xdr:from>
    <xdr:to>
      <xdr:col>24</xdr:col>
      <xdr:colOff>31750</xdr:colOff>
      <xdr:row>57</xdr:row>
      <xdr:rowOff>4535</xdr:rowOff>
    </xdr:to>
    <xdr:cxnSp macro="">
      <xdr:nvCxnSpPr>
        <xdr:cNvPr id="253" name="直線コネクタ 252"/>
        <xdr:cNvCxnSpPr/>
      </xdr:nvCxnSpPr>
      <xdr:spPr>
        <a:xfrm>
          <a:off x="15671800" y="971840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117203</xdr:rowOff>
    </xdr:from>
    <xdr:to>
      <xdr:col>22</xdr:col>
      <xdr:colOff>565150</xdr:colOff>
      <xdr:row>56</xdr:row>
      <xdr:rowOff>156391</xdr:rowOff>
    </xdr:to>
    <xdr:cxnSp macro="">
      <xdr:nvCxnSpPr>
        <xdr:cNvPr id="256" name="直線コネクタ 255"/>
        <xdr:cNvCxnSpPr/>
      </xdr:nvCxnSpPr>
      <xdr:spPr>
        <a:xfrm flipV="1">
          <a:off x="14782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97609</xdr:rowOff>
    </xdr:from>
    <xdr:to>
      <xdr:col>21</xdr:col>
      <xdr:colOff>361950</xdr:colOff>
      <xdr:row>56</xdr:row>
      <xdr:rowOff>156391</xdr:rowOff>
    </xdr:to>
    <xdr:cxnSp macro="">
      <xdr:nvCxnSpPr>
        <xdr:cNvPr id="259" name="直線コネクタ 258"/>
        <xdr:cNvCxnSpPr/>
      </xdr:nvCxnSpPr>
      <xdr:spPr>
        <a:xfrm>
          <a:off x="13893800" y="96988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97609</xdr:rowOff>
    </xdr:from>
    <xdr:to>
      <xdr:col>20</xdr:col>
      <xdr:colOff>158750</xdr:colOff>
      <xdr:row>56</xdr:row>
      <xdr:rowOff>104140</xdr:rowOff>
    </xdr:to>
    <xdr:cxnSp macro="">
      <xdr:nvCxnSpPr>
        <xdr:cNvPr id="262" name="直線コネクタ 261"/>
        <xdr:cNvCxnSpPr/>
      </xdr:nvCxnSpPr>
      <xdr:spPr>
        <a:xfrm flipV="1">
          <a:off x="13004800" y="9698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72" name="円/楕円 271"/>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97262</xdr:rowOff>
    </xdr:from>
    <xdr:ext cx="762000" cy="259045"/>
    <xdr:sp macro="" textlink="">
      <xdr:nvSpPr>
        <xdr:cNvPr id="273"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66403</xdr:rowOff>
    </xdr:from>
    <xdr:to>
      <xdr:col>22</xdr:col>
      <xdr:colOff>615950</xdr:colOff>
      <xdr:row>56</xdr:row>
      <xdr:rowOff>168003</xdr:rowOff>
    </xdr:to>
    <xdr:sp macro="" textlink="">
      <xdr:nvSpPr>
        <xdr:cNvPr id="274" name="円/楕円 273"/>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152780</xdr:rowOff>
    </xdr:from>
    <xdr:ext cx="736600" cy="259045"/>
    <xdr:sp macro="" textlink="">
      <xdr:nvSpPr>
        <xdr:cNvPr id="275" name="テキスト ボックス 274"/>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105591</xdr:rowOff>
    </xdr:from>
    <xdr:to>
      <xdr:col>21</xdr:col>
      <xdr:colOff>412750</xdr:colOff>
      <xdr:row>57</xdr:row>
      <xdr:rowOff>35741</xdr:rowOff>
    </xdr:to>
    <xdr:sp macro="" textlink="">
      <xdr:nvSpPr>
        <xdr:cNvPr id="276" name="円/楕円 275"/>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20518</xdr:rowOff>
    </xdr:from>
    <xdr:ext cx="762000" cy="259045"/>
    <xdr:sp macro="" textlink="">
      <xdr:nvSpPr>
        <xdr:cNvPr id="277" name="テキスト ボックス 276"/>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46809</xdr:rowOff>
    </xdr:from>
    <xdr:to>
      <xdr:col>20</xdr:col>
      <xdr:colOff>209550</xdr:colOff>
      <xdr:row>56</xdr:row>
      <xdr:rowOff>148409</xdr:rowOff>
    </xdr:to>
    <xdr:sp macro="" textlink="">
      <xdr:nvSpPr>
        <xdr:cNvPr id="278" name="円/楕円 277"/>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133186</xdr:rowOff>
    </xdr:from>
    <xdr:ext cx="762000" cy="259045"/>
    <xdr:sp macro="" textlink="">
      <xdr:nvSpPr>
        <xdr:cNvPr id="279" name="テキスト ボックス 278"/>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80" name="円/楕円 279"/>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81" name="テキスト ボックス 28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類似団体と比較すると、</a:t>
          </a:r>
          <a:r>
            <a:rPr kumimoji="1" lang="en-US" altLang="ja-JP" sz="1100">
              <a:latin typeface="ＭＳ ゴシック" panose="020B0609070205080204" pitchFamily="49" charset="-128"/>
              <a:ea typeface="ＭＳ ゴシック" panose="020B0609070205080204" pitchFamily="49" charset="-128"/>
            </a:rPr>
            <a:t>4.6</a:t>
          </a:r>
          <a:r>
            <a:rPr kumimoji="1" lang="ja-JP" altLang="en-US" sz="1100">
              <a:latin typeface="ＭＳ ゴシック" panose="020B0609070205080204" pitchFamily="49" charset="-128"/>
              <a:ea typeface="ＭＳ ゴシック" panose="020B0609070205080204" pitchFamily="49" charset="-128"/>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今後も、補助金等を随時見直し、適正な支出に努める。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97282</xdr:rowOff>
    </xdr:to>
    <xdr:cxnSp macro="">
      <xdr:nvCxnSpPr>
        <xdr:cNvPr id="311" name="直線コネクタ 310"/>
        <xdr:cNvCxnSpPr/>
      </xdr:nvCxnSpPr>
      <xdr:spPr>
        <a:xfrm>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92710</xdr:rowOff>
    </xdr:to>
    <xdr:cxnSp macro="">
      <xdr:nvCxnSpPr>
        <xdr:cNvPr id="314" name="直線コネクタ 313"/>
        <xdr:cNvCxnSpPr/>
      </xdr:nvCxnSpPr>
      <xdr:spPr>
        <a:xfrm flipV="1">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7" name="直線コネクタ 316"/>
        <xdr:cNvCxnSpPr/>
      </xdr:nvCxnSpPr>
      <xdr:spPr>
        <a:xfrm>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20" name="直線コネクタ 319"/>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30" name="円/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2" name="円/楕円 33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3" name="テキスト ボックス 33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4" name="円/楕円 33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5" name="テキスト ボックス 33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6" name="円/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8" name="円/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9" name="テキスト ボックス 33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公債費は、普通建設事業の抑制を図ってきたことなどから、平成１４年度をピークに減少傾向となり、類似団体と比較しても</a:t>
          </a: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ポイント低くなっている。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かし、平成２５年度から平成２７年度にかけて、消防庁舎、図書館、小中一貫校などの大規模建設事業を実施したため、平成２８年度以降は、その建設に係る地方債償還が発生し、公債費は増加傾向に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今後は、慎重な地方債発行に心がけた財政運営を行っていく。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165100</xdr:rowOff>
    </xdr:to>
    <xdr:cxnSp macro="">
      <xdr:nvCxnSpPr>
        <xdr:cNvPr id="372" name="直線コネクタ 371"/>
        <xdr:cNvCxnSpPr/>
      </xdr:nvCxnSpPr>
      <xdr:spPr>
        <a:xfrm>
          <a:off x="3987800" y="1281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54610</xdr:rowOff>
    </xdr:to>
    <xdr:cxnSp macro="">
      <xdr:nvCxnSpPr>
        <xdr:cNvPr id="375" name="直線コネクタ 374"/>
        <xdr:cNvCxnSpPr/>
      </xdr:nvCxnSpPr>
      <xdr:spPr>
        <a:xfrm flipV="1">
          <a:off x="3098800" y="12814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92710</xdr:rowOff>
    </xdr:to>
    <xdr:cxnSp macro="">
      <xdr:nvCxnSpPr>
        <xdr:cNvPr id="378" name="直線コネクタ 377"/>
        <xdr:cNvCxnSpPr/>
      </xdr:nvCxnSpPr>
      <xdr:spPr>
        <a:xfrm flipV="1">
          <a:off x="2209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76</xdr:row>
      <xdr:rowOff>66039</xdr:rowOff>
    </xdr:to>
    <xdr:cxnSp macro="">
      <xdr:nvCxnSpPr>
        <xdr:cNvPr id="381" name="直線コネクタ 380"/>
        <xdr:cNvCxnSpPr/>
      </xdr:nvCxnSpPr>
      <xdr:spPr>
        <a:xfrm flipV="1">
          <a:off x="1320800" y="129514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1" name="円/楕円 39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93" name="円/楕円 392"/>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94" name="テキスト ボックス 393"/>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5" name="円/楕円 394"/>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6" name="テキスト ボックス 395"/>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7" name="円/楕円 396"/>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8" name="テキスト ボックス 397"/>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9" name="円/楕円 398"/>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400" name="テキスト ボックス 399"/>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類似団体平均と比較すると、地理的な要因等もあり、直営で行っている業務が多いため、公債費以外の経常収支比率が類似団体よりも高くなっている。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今後は、より効率的な行政運営に努め、経費節減を図っていく。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40132</xdr:rowOff>
    </xdr:to>
    <xdr:cxnSp macro="">
      <xdr:nvCxnSpPr>
        <xdr:cNvPr id="431" name="直線コネクタ 430"/>
        <xdr:cNvCxnSpPr/>
      </xdr:nvCxnSpPr>
      <xdr:spPr>
        <a:xfrm>
          <a:off x="15671800" y="133492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3556</xdr:rowOff>
    </xdr:to>
    <xdr:cxnSp macro="">
      <xdr:nvCxnSpPr>
        <xdr:cNvPr id="434" name="直線コネクタ 433"/>
        <xdr:cNvCxnSpPr/>
      </xdr:nvCxnSpPr>
      <xdr:spPr>
        <a:xfrm flipV="1">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78</xdr:row>
      <xdr:rowOff>3556</xdr:rowOff>
    </xdr:to>
    <xdr:cxnSp macro="">
      <xdr:nvCxnSpPr>
        <xdr:cNvPr id="437" name="直線コネクタ 436"/>
        <xdr:cNvCxnSpPr/>
      </xdr:nvCxnSpPr>
      <xdr:spPr>
        <a:xfrm>
          <a:off x="13893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78994</xdr:rowOff>
    </xdr:to>
    <xdr:cxnSp macro="">
      <xdr:nvCxnSpPr>
        <xdr:cNvPr id="440" name="直線コネクタ 439"/>
        <xdr:cNvCxnSpPr/>
      </xdr:nvCxnSpPr>
      <xdr:spPr>
        <a:xfrm flipV="1">
          <a:off x="13004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50" name="円/楕円 449"/>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51"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52" name="円/楕円 451"/>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53" name="テキスト ボックス 452"/>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4" name="円/楕円 453"/>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5" name="テキスト ボックス 454"/>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6" name="円/楕円 455"/>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7" name="テキスト ボックス 456"/>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8" name="円/楕円 457"/>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9" name="テキスト ボックス 45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茨城県北茨城市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21025</xdr:rowOff>
    </xdr:from>
    <xdr:to>
      <xdr:col>4</xdr:col>
      <xdr:colOff>1117600</xdr:colOff>
      <xdr:row>17</xdr:row>
      <xdr:rowOff>33636</xdr:rowOff>
    </xdr:to>
    <xdr:cxnSp macro="">
      <xdr:nvCxnSpPr>
        <xdr:cNvPr id="50" name="直線コネクタ 49"/>
        <xdr:cNvCxnSpPr/>
      </xdr:nvCxnSpPr>
      <xdr:spPr bwMode="auto">
        <a:xfrm flipV="1">
          <a:off x="5003800" y="2983300"/>
          <a:ext cx="6477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3270</xdr:rowOff>
    </xdr:from>
    <xdr:to>
      <xdr:col>4</xdr:col>
      <xdr:colOff>469900</xdr:colOff>
      <xdr:row>17</xdr:row>
      <xdr:rowOff>33636</xdr:rowOff>
    </xdr:to>
    <xdr:cxnSp macro="">
      <xdr:nvCxnSpPr>
        <xdr:cNvPr id="53" name="直線コネクタ 52"/>
        <xdr:cNvCxnSpPr/>
      </xdr:nvCxnSpPr>
      <xdr:spPr bwMode="auto">
        <a:xfrm>
          <a:off x="4305300" y="296554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3270</xdr:rowOff>
    </xdr:from>
    <xdr:to>
      <xdr:col>3</xdr:col>
      <xdr:colOff>904875</xdr:colOff>
      <xdr:row>17</xdr:row>
      <xdr:rowOff>15157</xdr:rowOff>
    </xdr:to>
    <xdr:cxnSp macro="">
      <xdr:nvCxnSpPr>
        <xdr:cNvPr id="56" name="直線コネクタ 55"/>
        <xdr:cNvCxnSpPr/>
      </xdr:nvCxnSpPr>
      <xdr:spPr bwMode="auto">
        <a:xfrm flipV="1">
          <a:off x="3606800" y="296554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165443</xdr:rowOff>
    </xdr:from>
    <xdr:to>
      <xdr:col>3</xdr:col>
      <xdr:colOff>206375</xdr:colOff>
      <xdr:row>17</xdr:row>
      <xdr:rowOff>15157</xdr:rowOff>
    </xdr:to>
    <xdr:cxnSp macro="">
      <xdr:nvCxnSpPr>
        <xdr:cNvPr id="59" name="直線コネクタ 58"/>
        <xdr:cNvCxnSpPr/>
      </xdr:nvCxnSpPr>
      <xdr:spPr bwMode="auto">
        <a:xfrm>
          <a:off x="2908300" y="2956268"/>
          <a:ext cx="6985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141675</xdr:rowOff>
    </xdr:from>
    <xdr:to>
      <xdr:col>5</xdr:col>
      <xdr:colOff>34925</xdr:colOff>
      <xdr:row>17</xdr:row>
      <xdr:rowOff>71825</xdr:rowOff>
    </xdr:to>
    <xdr:sp macro="" textlink="">
      <xdr:nvSpPr>
        <xdr:cNvPr id="69" name="円/楕円 68"/>
        <xdr:cNvSpPr/>
      </xdr:nvSpPr>
      <xdr:spPr bwMode="auto">
        <a:xfrm>
          <a:off x="5600700" y="293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113752</xdr:rowOff>
    </xdr:from>
    <xdr:ext cx="762000" cy="259045"/>
    <xdr:sp macro="" textlink="">
      <xdr:nvSpPr>
        <xdr:cNvPr id="70" name="人口1人当たり決算額の推移該当値テキスト130"/>
        <xdr:cNvSpPr txBox="1"/>
      </xdr:nvSpPr>
      <xdr:spPr>
        <a:xfrm>
          <a:off x="57404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154286</xdr:rowOff>
    </xdr:from>
    <xdr:to>
      <xdr:col>4</xdr:col>
      <xdr:colOff>520700</xdr:colOff>
      <xdr:row>17</xdr:row>
      <xdr:rowOff>84436</xdr:rowOff>
    </xdr:to>
    <xdr:sp macro="" textlink="">
      <xdr:nvSpPr>
        <xdr:cNvPr id="71" name="円/楕円 70"/>
        <xdr:cNvSpPr/>
      </xdr:nvSpPr>
      <xdr:spPr bwMode="auto">
        <a:xfrm>
          <a:off x="49530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69213</xdr:rowOff>
    </xdr:from>
    <xdr:ext cx="736600" cy="259045"/>
    <xdr:sp macro="" textlink="">
      <xdr:nvSpPr>
        <xdr:cNvPr id="72" name="テキスト ボックス 71"/>
        <xdr:cNvSpPr txBox="1"/>
      </xdr:nvSpPr>
      <xdr:spPr>
        <a:xfrm>
          <a:off x="4622800" y="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123920</xdr:rowOff>
    </xdr:from>
    <xdr:to>
      <xdr:col>3</xdr:col>
      <xdr:colOff>955675</xdr:colOff>
      <xdr:row>17</xdr:row>
      <xdr:rowOff>54070</xdr:rowOff>
    </xdr:to>
    <xdr:sp macro="" textlink="">
      <xdr:nvSpPr>
        <xdr:cNvPr id="73" name="円/楕円 72"/>
        <xdr:cNvSpPr/>
      </xdr:nvSpPr>
      <xdr:spPr bwMode="auto">
        <a:xfrm>
          <a:off x="4254500" y="29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38847</xdr:rowOff>
    </xdr:from>
    <xdr:ext cx="762000" cy="259045"/>
    <xdr:sp macro="" textlink="">
      <xdr:nvSpPr>
        <xdr:cNvPr id="74" name="テキスト ボックス 73"/>
        <xdr:cNvSpPr txBox="1"/>
      </xdr:nvSpPr>
      <xdr:spPr>
        <a:xfrm>
          <a:off x="3924300" y="300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135807</xdr:rowOff>
    </xdr:from>
    <xdr:to>
      <xdr:col>3</xdr:col>
      <xdr:colOff>257175</xdr:colOff>
      <xdr:row>17</xdr:row>
      <xdr:rowOff>65957</xdr:rowOff>
    </xdr:to>
    <xdr:sp macro="" textlink="">
      <xdr:nvSpPr>
        <xdr:cNvPr id="75" name="円/楕円 74"/>
        <xdr:cNvSpPr/>
      </xdr:nvSpPr>
      <xdr:spPr bwMode="auto">
        <a:xfrm>
          <a:off x="3556000" y="292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50734</xdr:rowOff>
    </xdr:from>
    <xdr:ext cx="762000" cy="259045"/>
    <xdr:sp macro="" textlink="">
      <xdr:nvSpPr>
        <xdr:cNvPr id="76" name="テキスト ボックス 75"/>
        <xdr:cNvSpPr txBox="1"/>
      </xdr:nvSpPr>
      <xdr:spPr>
        <a:xfrm>
          <a:off x="3225800" y="30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114643</xdr:rowOff>
    </xdr:from>
    <xdr:to>
      <xdr:col>2</xdr:col>
      <xdr:colOff>692150</xdr:colOff>
      <xdr:row>17</xdr:row>
      <xdr:rowOff>44793</xdr:rowOff>
    </xdr:to>
    <xdr:sp macro="" textlink="">
      <xdr:nvSpPr>
        <xdr:cNvPr id="77" name="円/楕円 76"/>
        <xdr:cNvSpPr/>
      </xdr:nvSpPr>
      <xdr:spPr bwMode="auto">
        <a:xfrm>
          <a:off x="2857500" y="290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29570</xdr:rowOff>
    </xdr:from>
    <xdr:ext cx="762000" cy="259045"/>
    <xdr:sp macro="" textlink="">
      <xdr:nvSpPr>
        <xdr:cNvPr id="78" name="テキスト ボックス 77"/>
        <xdr:cNvSpPr txBox="1"/>
      </xdr:nvSpPr>
      <xdr:spPr>
        <a:xfrm>
          <a:off x="2527300" y="299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15946</xdr:rowOff>
    </xdr:from>
    <xdr:to>
      <xdr:col>4</xdr:col>
      <xdr:colOff>1117600</xdr:colOff>
      <xdr:row>37</xdr:row>
      <xdr:rowOff>22324</xdr:rowOff>
    </xdr:to>
    <xdr:cxnSp macro="">
      <xdr:nvCxnSpPr>
        <xdr:cNvPr id="110" name="直線コネクタ 109"/>
        <xdr:cNvCxnSpPr/>
      </xdr:nvCxnSpPr>
      <xdr:spPr bwMode="auto">
        <a:xfrm>
          <a:off x="5003800" y="7140646"/>
          <a:ext cx="6477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11854</xdr:rowOff>
    </xdr:from>
    <xdr:to>
      <xdr:col>4</xdr:col>
      <xdr:colOff>469900</xdr:colOff>
      <xdr:row>37</xdr:row>
      <xdr:rowOff>15946</xdr:rowOff>
    </xdr:to>
    <xdr:cxnSp macro="">
      <xdr:nvCxnSpPr>
        <xdr:cNvPr id="113" name="直線コネクタ 112"/>
        <xdr:cNvCxnSpPr/>
      </xdr:nvCxnSpPr>
      <xdr:spPr bwMode="auto">
        <a:xfrm>
          <a:off x="4305300" y="7136554"/>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164925</xdr:rowOff>
    </xdr:from>
    <xdr:to>
      <xdr:col>3</xdr:col>
      <xdr:colOff>904875</xdr:colOff>
      <xdr:row>37</xdr:row>
      <xdr:rowOff>11854</xdr:rowOff>
    </xdr:to>
    <xdr:cxnSp macro="">
      <xdr:nvCxnSpPr>
        <xdr:cNvPr id="116" name="直線コネクタ 115"/>
        <xdr:cNvCxnSpPr/>
      </xdr:nvCxnSpPr>
      <xdr:spPr bwMode="auto">
        <a:xfrm>
          <a:off x="3606800" y="711817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47950</xdr:rowOff>
    </xdr:from>
    <xdr:to>
      <xdr:col>3</xdr:col>
      <xdr:colOff>206375</xdr:colOff>
      <xdr:row>36</xdr:row>
      <xdr:rowOff>164925</xdr:rowOff>
    </xdr:to>
    <xdr:cxnSp macro="">
      <xdr:nvCxnSpPr>
        <xdr:cNvPr id="119" name="直線コネクタ 118"/>
        <xdr:cNvCxnSpPr/>
      </xdr:nvCxnSpPr>
      <xdr:spPr bwMode="auto">
        <a:xfrm>
          <a:off x="2908300" y="7001200"/>
          <a:ext cx="698500" cy="11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142974</xdr:rowOff>
    </xdr:from>
    <xdr:to>
      <xdr:col>5</xdr:col>
      <xdr:colOff>34925</xdr:colOff>
      <xdr:row>37</xdr:row>
      <xdr:rowOff>73124</xdr:rowOff>
    </xdr:to>
    <xdr:sp macro="" textlink="">
      <xdr:nvSpPr>
        <xdr:cNvPr id="129" name="円/楕円 128"/>
        <xdr:cNvSpPr/>
      </xdr:nvSpPr>
      <xdr:spPr bwMode="auto">
        <a:xfrm>
          <a:off x="56007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115051</xdr:rowOff>
    </xdr:from>
    <xdr:ext cx="762000" cy="259045"/>
    <xdr:sp macro="" textlink="">
      <xdr:nvSpPr>
        <xdr:cNvPr id="130" name="人口1人当たり決算額の推移該当値テキスト445"/>
        <xdr:cNvSpPr txBox="1"/>
      </xdr:nvSpPr>
      <xdr:spPr>
        <a:xfrm>
          <a:off x="5740400" y="706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136596</xdr:rowOff>
    </xdr:from>
    <xdr:to>
      <xdr:col>4</xdr:col>
      <xdr:colOff>520700</xdr:colOff>
      <xdr:row>37</xdr:row>
      <xdr:rowOff>66746</xdr:rowOff>
    </xdr:to>
    <xdr:sp macro="" textlink="">
      <xdr:nvSpPr>
        <xdr:cNvPr id="131" name="円/楕円 130"/>
        <xdr:cNvSpPr/>
      </xdr:nvSpPr>
      <xdr:spPr bwMode="auto">
        <a:xfrm>
          <a:off x="4953000" y="708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51523</xdr:rowOff>
    </xdr:from>
    <xdr:ext cx="736600" cy="259045"/>
    <xdr:sp macro="" textlink="">
      <xdr:nvSpPr>
        <xdr:cNvPr id="132" name="テキスト ボックス 131"/>
        <xdr:cNvSpPr txBox="1"/>
      </xdr:nvSpPr>
      <xdr:spPr>
        <a:xfrm>
          <a:off x="4622800" y="717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132504</xdr:rowOff>
    </xdr:from>
    <xdr:to>
      <xdr:col>3</xdr:col>
      <xdr:colOff>955675</xdr:colOff>
      <xdr:row>37</xdr:row>
      <xdr:rowOff>62654</xdr:rowOff>
    </xdr:to>
    <xdr:sp macro="" textlink="">
      <xdr:nvSpPr>
        <xdr:cNvPr id="133" name="円/楕円 132"/>
        <xdr:cNvSpPr/>
      </xdr:nvSpPr>
      <xdr:spPr bwMode="auto">
        <a:xfrm>
          <a:off x="42545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47431</xdr:rowOff>
    </xdr:from>
    <xdr:ext cx="762000" cy="259045"/>
    <xdr:sp macro="" textlink="">
      <xdr:nvSpPr>
        <xdr:cNvPr id="134" name="テキスト ボックス 133"/>
        <xdr:cNvSpPr txBox="1"/>
      </xdr:nvSpPr>
      <xdr:spPr>
        <a:xfrm>
          <a:off x="39243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114125</xdr:rowOff>
    </xdr:from>
    <xdr:to>
      <xdr:col>3</xdr:col>
      <xdr:colOff>257175</xdr:colOff>
      <xdr:row>37</xdr:row>
      <xdr:rowOff>44275</xdr:rowOff>
    </xdr:to>
    <xdr:sp macro="" textlink="">
      <xdr:nvSpPr>
        <xdr:cNvPr id="135" name="円/楕円 134"/>
        <xdr:cNvSpPr/>
      </xdr:nvSpPr>
      <xdr:spPr bwMode="auto">
        <a:xfrm>
          <a:off x="3556000" y="706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29052</xdr:rowOff>
    </xdr:from>
    <xdr:ext cx="762000" cy="259045"/>
    <xdr:sp macro="" textlink="">
      <xdr:nvSpPr>
        <xdr:cNvPr id="136" name="テキスト ボックス 135"/>
        <xdr:cNvSpPr txBox="1"/>
      </xdr:nvSpPr>
      <xdr:spPr>
        <a:xfrm>
          <a:off x="3225800" y="715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340050</xdr:rowOff>
    </xdr:from>
    <xdr:to>
      <xdr:col>2</xdr:col>
      <xdr:colOff>692150</xdr:colOff>
      <xdr:row>36</xdr:row>
      <xdr:rowOff>98750</xdr:rowOff>
    </xdr:to>
    <xdr:sp macro="" textlink="">
      <xdr:nvSpPr>
        <xdr:cNvPr id="137" name="円/楕円 136"/>
        <xdr:cNvSpPr/>
      </xdr:nvSpPr>
      <xdr:spPr bwMode="auto">
        <a:xfrm>
          <a:off x="2857500" y="695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83527</xdr:rowOff>
    </xdr:from>
    <xdr:ext cx="762000" cy="259045"/>
    <xdr:sp macro="" textlink="">
      <xdr:nvSpPr>
        <xdr:cNvPr id="138" name="テキスト ボックス 137"/>
        <xdr:cNvSpPr txBox="1"/>
      </xdr:nvSpPr>
      <xdr:spPr>
        <a:xfrm>
          <a:off x="2527300" y="70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113800</xdr:rowOff>
    </xdr:from>
    <xdr:to>
      <xdr:col>6</xdr:col>
      <xdr:colOff>511175</xdr:colOff>
      <xdr:row>35</xdr:row>
      <xdr:rowOff>154605</xdr:rowOff>
    </xdr:to>
    <xdr:cxnSp macro="">
      <xdr:nvCxnSpPr>
        <xdr:cNvPr id="59" name="直線コネクタ 58"/>
        <xdr:cNvCxnSpPr/>
      </xdr:nvCxnSpPr>
      <xdr:spPr>
        <a:xfrm>
          <a:off x="3797300" y="6114550"/>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113800</xdr:rowOff>
    </xdr:from>
    <xdr:to>
      <xdr:col>5</xdr:col>
      <xdr:colOff>358775</xdr:colOff>
      <xdr:row>35</xdr:row>
      <xdr:rowOff>115263</xdr:rowOff>
    </xdr:to>
    <xdr:cxnSp macro="">
      <xdr:nvCxnSpPr>
        <xdr:cNvPr id="62" name="直線コネクタ 61"/>
        <xdr:cNvCxnSpPr/>
      </xdr:nvCxnSpPr>
      <xdr:spPr>
        <a:xfrm flipV="1">
          <a:off x="2908300" y="611455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63439</xdr:rowOff>
    </xdr:from>
    <xdr:to>
      <xdr:col>4</xdr:col>
      <xdr:colOff>155575</xdr:colOff>
      <xdr:row>35</xdr:row>
      <xdr:rowOff>115263</xdr:rowOff>
    </xdr:to>
    <xdr:cxnSp macro="">
      <xdr:nvCxnSpPr>
        <xdr:cNvPr id="65" name="直線コネクタ 64"/>
        <xdr:cNvCxnSpPr/>
      </xdr:nvCxnSpPr>
      <xdr:spPr>
        <a:xfrm>
          <a:off x="2019300" y="6064189"/>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40419</xdr:rowOff>
    </xdr:from>
    <xdr:to>
      <xdr:col>2</xdr:col>
      <xdr:colOff>638175</xdr:colOff>
      <xdr:row>35</xdr:row>
      <xdr:rowOff>63439</xdr:rowOff>
    </xdr:to>
    <xdr:cxnSp macro="">
      <xdr:nvCxnSpPr>
        <xdr:cNvPr id="68" name="直線コネクタ 67"/>
        <xdr:cNvCxnSpPr/>
      </xdr:nvCxnSpPr>
      <xdr:spPr>
        <a:xfrm>
          <a:off x="1130300" y="6041169"/>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103805</xdr:rowOff>
    </xdr:from>
    <xdr:to>
      <xdr:col>6</xdr:col>
      <xdr:colOff>561975</xdr:colOff>
      <xdr:row>36</xdr:row>
      <xdr:rowOff>33955</xdr:rowOff>
    </xdr:to>
    <xdr:sp macro="" textlink="">
      <xdr:nvSpPr>
        <xdr:cNvPr id="78" name="円/楕円 77"/>
        <xdr:cNvSpPr/>
      </xdr:nvSpPr>
      <xdr:spPr>
        <a:xfrm>
          <a:off x="4584700" y="61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82232</xdr:rowOff>
    </xdr:from>
    <xdr:ext cx="534377" cy="259045"/>
    <xdr:sp macro="" textlink="">
      <xdr:nvSpPr>
        <xdr:cNvPr id="79" name="人件費該当値テキスト"/>
        <xdr:cNvSpPr txBox="1"/>
      </xdr:nvSpPr>
      <xdr:spPr>
        <a:xfrm>
          <a:off x="4686300" y="6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63000</xdr:rowOff>
    </xdr:from>
    <xdr:to>
      <xdr:col>5</xdr:col>
      <xdr:colOff>409575</xdr:colOff>
      <xdr:row>35</xdr:row>
      <xdr:rowOff>164600</xdr:rowOff>
    </xdr:to>
    <xdr:sp macro="" textlink="">
      <xdr:nvSpPr>
        <xdr:cNvPr id="80" name="円/楕円 79"/>
        <xdr:cNvSpPr/>
      </xdr:nvSpPr>
      <xdr:spPr>
        <a:xfrm>
          <a:off x="3746500" y="60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155727</xdr:rowOff>
    </xdr:from>
    <xdr:ext cx="534377" cy="259045"/>
    <xdr:sp macro="" textlink="">
      <xdr:nvSpPr>
        <xdr:cNvPr id="81" name="テキスト ボックス 80"/>
        <xdr:cNvSpPr txBox="1"/>
      </xdr:nvSpPr>
      <xdr:spPr>
        <a:xfrm>
          <a:off x="3530111" y="615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64463</xdr:rowOff>
    </xdr:from>
    <xdr:to>
      <xdr:col>4</xdr:col>
      <xdr:colOff>206375</xdr:colOff>
      <xdr:row>35</xdr:row>
      <xdr:rowOff>166063</xdr:rowOff>
    </xdr:to>
    <xdr:sp macro="" textlink="">
      <xdr:nvSpPr>
        <xdr:cNvPr id="82" name="円/楕円 81"/>
        <xdr:cNvSpPr/>
      </xdr:nvSpPr>
      <xdr:spPr>
        <a:xfrm>
          <a:off x="2857500" y="60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157190</xdr:rowOff>
    </xdr:from>
    <xdr:ext cx="534377" cy="259045"/>
    <xdr:sp macro="" textlink="">
      <xdr:nvSpPr>
        <xdr:cNvPr id="83" name="テキスト ボックス 82"/>
        <xdr:cNvSpPr txBox="1"/>
      </xdr:nvSpPr>
      <xdr:spPr>
        <a:xfrm>
          <a:off x="2641111" y="61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12639</xdr:rowOff>
    </xdr:from>
    <xdr:to>
      <xdr:col>3</xdr:col>
      <xdr:colOff>3175</xdr:colOff>
      <xdr:row>35</xdr:row>
      <xdr:rowOff>114239</xdr:rowOff>
    </xdr:to>
    <xdr:sp macro="" textlink="">
      <xdr:nvSpPr>
        <xdr:cNvPr id="84" name="円/楕円 83"/>
        <xdr:cNvSpPr/>
      </xdr:nvSpPr>
      <xdr:spPr>
        <a:xfrm>
          <a:off x="1968500" y="60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105366</xdr:rowOff>
    </xdr:from>
    <xdr:ext cx="534377" cy="259045"/>
    <xdr:sp macro="" textlink="">
      <xdr:nvSpPr>
        <xdr:cNvPr id="85" name="テキスト ボックス 84"/>
        <xdr:cNvSpPr txBox="1"/>
      </xdr:nvSpPr>
      <xdr:spPr>
        <a:xfrm>
          <a:off x="1752111" y="61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161069</xdr:rowOff>
    </xdr:from>
    <xdr:to>
      <xdr:col>1</xdr:col>
      <xdr:colOff>485775</xdr:colOff>
      <xdr:row>35</xdr:row>
      <xdr:rowOff>91219</xdr:rowOff>
    </xdr:to>
    <xdr:sp macro="" textlink="">
      <xdr:nvSpPr>
        <xdr:cNvPr id="86" name="円/楕円 85"/>
        <xdr:cNvSpPr/>
      </xdr:nvSpPr>
      <xdr:spPr>
        <a:xfrm>
          <a:off x="1079500" y="59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82346</xdr:rowOff>
    </xdr:from>
    <xdr:ext cx="534377" cy="259045"/>
    <xdr:sp macro="" textlink="">
      <xdr:nvSpPr>
        <xdr:cNvPr id="87" name="テキスト ボックス 86"/>
        <xdr:cNvSpPr txBox="1"/>
      </xdr:nvSpPr>
      <xdr:spPr>
        <a:xfrm>
          <a:off x="863111" y="60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4731</xdr:rowOff>
    </xdr:from>
    <xdr:to>
      <xdr:col>6</xdr:col>
      <xdr:colOff>511175</xdr:colOff>
      <xdr:row>58</xdr:row>
      <xdr:rowOff>17479</xdr:rowOff>
    </xdr:to>
    <xdr:cxnSp macro="">
      <xdr:nvCxnSpPr>
        <xdr:cNvPr id="116" name="直線コネクタ 115"/>
        <xdr:cNvCxnSpPr/>
      </xdr:nvCxnSpPr>
      <xdr:spPr>
        <a:xfrm>
          <a:off x="3797300" y="9948831"/>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4731</xdr:rowOff>
    </xdr:from>
    <xdr:to>
      <xdr:col>5</xdr:col>
      <xdr:colOff>358775</xdr:colOff>
      <xdr:row>58</xdr:row>
      <xdr:rowOff>10289</xdr:rowOff>
    </xdr:to>
    <xdr:cxnSp macro="">
      <xdr:nvCxnSpPr>
        <xdr:cNvPr id="119" name="直線コネクタ 118"/>
        <xdr:cNvCxnSpPr/>
      </xdr:nvCxnSpPr>
      <xdr:spPr>
        <a:xfrm flipV="1">
          <a:off x="2908300" y="9948831"/>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152410</xdr:rowOff>
    </xdr:from>
    <xdr:to>
      <xdr:col>4</xdr:col>
      <xdr:colOff>155575</xdr:colOff>
      <xdr:row>58</xdr:row>
      <xdr:rowOff>10289</xdr:rowOff>
    </xdr:to>
    <xdr:cxnSp macro="">
      <xdr:nvCxnSpPr>
        <xdr:cNvPr id="122" name="直線コネクタ 121"/>
        <xdr:cNvCxnSpPr/>
      </xdr:nvCxnSpPr>
      <xdr:spPr>
        <a:xfrm>
          <a:off x="2019300" y="9925060"/>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133559</xdr:rowOff>
    </xdr:from>
    <xdr:to>
      <xdr:col>2</xdr:col>
      <xdr:colOff>638175</xdr:colOff>
      <xdr:row>57</xdr:row>
      <xdr:rowOff>152410</xdr:rowOff>
    </xdr:to>
    <xdr:cxnSp macro="">
      <xdr:nvCxnSpPr>
        <xdr:cNvPr id="125" name="直線コネクタ 124"/>
        <xdr:cNvCxnSpPr/>
      </xdr:nvCxnSpPr>
      <xdr:spPr>
        <a:xfrm>
          <a:off x="1130300" y="9906209"/>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19001</xdr:rowOff>
    </xdr:from>
    <xdr:ext cx="534377" cy="259045"/>
    <xdr:sp macro="" textlink="">
      <xdr:nvSpPr>
        <xdr:cNvPr id="129" name="テキスト ボックス 128"/>
        <xdr:cNvSpPr txBox="1"/>
      </xdr:nvSpPr>
      <xdr:spPr>
        <a:xfrm>
          <a:off x="863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138129</xdr:rowOff>
    </xdr:from>
    <xdr:to>
      <xdr:col>6</xdr:col>
      <xdr:colOff>561975</xdr:colOff>
      <xdr:row>58</xdr:row>
      <xdr:rowOff>68279</xdr:rowOff>
    </xdr:to>
    <xdr:sp macro="" textlink="">
      <xdr:nvSpPr>
        <xdr:cNvPr id="135" name="円/楕円 134"/>
        <xdr:cNvSpPr/>
      </xdr:nvSpPr>
      <xdr:spPr>
        <a:xfrm>
          <a:off x="45847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53056</xdr:rowOff>
    </xdr:from>
    <xdr:ext cx="534377" cy="259045"/>
    <xdr:sp macro="" textlink="">
      <xdr:nvSpPr>
        <xdr:cNvPr id="136" name="物件費該当値テキスト"/>
        <xdr:cNvSpPr txBox="1"/>
      </xdr:nvSpPr>
      <xdr:spPr>
        <a:xfrm>
          <a:off x="4686300" y="98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125381</xdr:rowOff>
    </xdr:from>
    <xdr:to>
      <xdr:col>5</xdr:col>
      <xdr:colOff>409575</xdr:colOff>
      <xdr:row>58</xdr:row>
      <xdr:rowOff>55531</xdr:rowOff>
    </xdr:to>
    <xdr:sp macro="" textlink="">
      <xdr:nvSpPr>
        <xdr:cNvPr id="137" name="円/楕円 136"/>
        <xdr:cNvSpPr/>
      </xdr:nvSpPr>
      <xdr:spPr>
        <a:xfrm>
          <a:off x="3746500" y="98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46658</xdr:rowOff>
    </xdr:from>
    <xdr:ext cx="534377" cy="259045"/>
    <xdr:sp macro="" textlink="">
      <xdr:nvSpPr>
        <xdr:cNvPr id="138" name="テキスト ボックス 137"/>
        <xdr:cNvSpPr txBox="1"/>
      </xdr:nvSpPr>
      <xdr:spPr>
        <a:xfrm>
          <a:off x="3530111" y="9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130939</xdr:rowOff>
    </xdr:from>
    <xdr:to>
      <xdr:col>4</xdr:col>
      <xdr:colOff>206375</xdr:colOff>
      <xdr:row>58</xdr:row>
      <xdr:rowOff>61089</xdr:rowOff>
    </xdr:to>
    <xdr:sp macro="" textlink="">
      <xdr:nvSpPr>
        <xdr:cNvPr id="139" name="円/楕円 138"/>
        <xdr:cNvSpPr/>
      </xdr:nvSpPr>
      <xdr:spPr>
        <a:xfrm>
          <a:off x="2857500" y="99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52216</xdr:rowOff>
    </xdr:from>
    <xdr:ext cx="534377" cy="259045"/>
    <xdr:sp macro="" textlink="">
      <xdr:nvSpPr>
        <xdr:cNvPr id="140" name="テキスト ボックス 139"/>
        <xdr:cNvSpPr txBox="1"/>
      </xdr:nvSpPr>
      <xdr:spPr>
        <a:xfrm>
          <a:off x="2641111" y="99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101610</xdr:rowOff>
    </xdr:from>
    <xdr:to>
      <xdr:col>3</xdr:col>
      <xdr:colOff>3175</xdr:colOff>
      <xdr:row>58</xdr:row>
      <xdr:rowOff>31760</xdr:rowOff>
    </xdr:to>
    <xdr:sp macro="" textlink="">
      <xdr:nvSpPr>
        <xdr:cNvPr id="141" name="円/楕円 140"/>
        <xdr:cNvSpPr/>
      </xdr:nvSpPr>
      <xdr:spPr>
        <a:xfrm>
          <a:off x="1968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22887</xdr:rowOff>
    </xdr:from>
    <xdr:ext cx="534377" cy="259045"/>
    <xdr:sp macro="" textlink="">
      <xdr:nvSpPr>
        <xdr:cNvPr id="142" name="テキスト ボックス 141"/>
        <xdr:cNvSpPr txBox="1"/>
      </xdr:nvSpPr>
      <xdr:spPr>
        <a:xfrm>
          <a:off x="1752111" y="9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82759</xdr:rowOff>
    </xdr:from>
    <xdr:to>
      <xdr:col>1</xdr:col>
      <xdr:colOff>485775</xdr:colOff>
      <xdr:row>58</xdr:row>
      <xdr:rowOff>12909</xdr:rowOff>
    </xdr:to>
    <xdr:sp macro="" textlink="">
      <xdr:nvSpPr>
        <xdr:cNvPr id="143" name="円/楕円 142"/>
        <xdr:cNvSpPr/>
      </xdr:nvSpPr>
      <xdr:spPr>
        <a:xfrm>
          <a:off x="1079500" y="98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29436</xdr:rowOff>
    </xdr:from>
    <xdr:ext cx="534377" cy="259045"/>
    <xdr:sp macro="" textlink="">
      <xdr:nvSpPr>
        <xdr:cNvPr id="144" name="テキスト ボックス 143"/>
        <xdr:cNvSpPr txBox="1"/>
      </xdr:nvSpPr>
      <xdr:spPr>
        <a:xfrm>
          <a:off x="863111" y="96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81711</xdr:rowOff>
    </xdr:from>
    <xdr:to>
      <xdr:col>6</xdr:col>
      <xdr:colOff>511175</xdr:colOff>
      <xdr:row>78</xdr:row>
      <xdr:rowOff>111620</xdr:rowOff>
    </xdr:to>
    <xdr:cxnSp macro="">
      <xdr:nvCxnSpPr>
        <xdr:cNvPr id="173" name="直線コネクタ 172"/>
        <xdr:cNvCxnSpPr/>
      </xdr:nvCxnSpPr>
      <xdr:spPr>
        <a:xfrm flipV="1">
          <a:off x="3797300" y="13454811"/>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89751</xdr:rowOff>
    </xdr:from>
    <xdr:to>
      <xdr:col>5</xdr:col>
      <xdr:colOff>358775</xdr:colOff>
      <xdr:row>78</xdr:row>
      <xdr:rowOff>111620</xdr:rowOff>
    </xdr:to>
    <xdr:cxnSp macro="">
      <xdr:nvCxnSpPr>
        <xdr:cNvPr id="176" name="直線コネクタ 175"/>
        <xdr:cNvCxnSpPr/>
      </xdr:nvCxnSpPr>
      <xdr:spPr>
        <a:xfrm>
          <a:off x="2908300" y="13462851"/>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80874</xdr:rowOff>
    </xdr:from>
    <xdr:to>
      <xdr:col>4</xdr:col>
      <xdr:colOff>155575</xdr:colOff>
      <xdr:row>78</xdr:row>
      <xdr:rowOff>89751</xdr:rowOff>
    </xdr:to>
    <xdr:cxnSp macro="">
      <xdr:nvCxnSpPr>
        <xdr:cNvPr id="179" name="直線コネクタ 178"/>
        <xdr:cNvCxnSpPr/>
      </xdr:nvCxnSpPr>
      <xdr:spPr>
        <a:xfrm>
          <a:off x="2019300" y="13453974"/>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80874</xdr:rowOff>
    </xdr:from>
    <xdr:to>
      <xdr:col>2</xdr:col>
      <xdr:colOff>638175</xdr:colOff>
      <xdr:row>78</xdr:row>
      <xdr:rowOff>89866</xdr:rowOff>
    </xdr:to>
    <xdr:cxnSp macro="">
      <xdr:nvCxnSpPr>
        <xdr:cNvPr id="182" name="直線コネクタ 181"/>
        <xdr:cNvCxnSpPr/>
      </xdr:nvCxnSpPr>
      <xdr:spPr>
        <a:xfrm flipV="1">
          <a:off x="1130300" y="134539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30911</xdr:rowOff>
    </xdr:from>
    <xdr:to>
      <xdr:col>6</xdr:col>
      <xdr:colOff>561975</xdr:colOff>
      <xdr:row>78</xdr:row>
      <xdr:rowOff>132511</xdr:rowOff>
    </xdr:to>
    <xdr:sp macro="" textlink="">
      <xdr:nvSpPr>
        <xdr:cNvPr id="192" name="円/楕円 191"/>
        <xdr:cNvSpPr/>
      </xdr:nvSpPr>
      <xdr:spPr>
        <a:xfrm>
          <a:off x="45847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117288</xdr:rowOff>
    </xdr:from>
    <xdr:ext cx="469744" cy="259045"/>
    <xdr:sp macro="" textlink="">
      <xdr:nvSpPr>
        <xdr:cNvPr id="193" name="維持補修費該当値テキスト"/>
        <xdr:cNvSpPr txBox="1"/>
      </xdr:nvSpPr>
      <xdr:spPr>
        <a:xfrm>
          <a:off x="4686300" y="133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60820</xdr:rowOff>
    </xdr:from>
    <xdr:to>
      <xdr:col>5</xdr:col>
      <xdr:colOff>409575</xdr:colOff>
      <xdr:row>78</xdr:row>
      <xdr:rowOff>162420</xdr:rowOff>
    </xdr:to>
    <xdr:sp macro="" textlink="">
      <xdr:nvSpPr>
        <xdr:cNvPr id="194" name="円/楕円 193"/>
        <xdr:cNvSpPr/>
      </xdr:nvSpPr>
      <xdr:spPr>
        <a:xfrm>
          <a:off x="3746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153547</xdr:rowOff>
    </xdr:from>
    <xdr:ext cx="469744" cy="259045"/>
    <xdr:sp macro="" textlink="">
      <xdr:nvSpPr>
        <xdr:cNvPr id="195" name="テキスト ボックス 194"/>
        <xdr:cNvSpPr txBox="1"/>
      </xdr:nvSpPr>
      <xdr:spPr>
        <a:xfrm>
          <a:off x="3562427"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38951</xdr:rowOff>
    </xdr:from>
    <xdr:to>
      <xdr:col>4</xdr:col>
      <xdr:colOff>206375</xdr:colOff>
      <xdr:row>78</xdr:row>
      <xdr:rowOff>140551</xdr:rowOff>
    </xdr:to>
    <xdr:sp macro="" textlink="">
      <xdr:nvSpPr>
        <xdr:cNvPr id="196" name="円/楕円 195"/>
        <xdr:cNvSpPr/>
      </xdr:nvSpPr>
      <xdr:spPr>
        <a:xfrm>
          <a:off x="2857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131678</xdr:rowOff>
    </xdr:from>
    <xdr:ext cx="469744" cy="259045"/>
    <xdr:sp macro="" textlink="">
      <xdr:nvSpPr>
        <xdr:cNvPr id="197" name="テキスト ボックス 196"/>
        <xdr:cNvSpPr txBox="1"/>
      </xdr:nvSpPr>
      <xdr:spPr>
        <a:xfrm>
          <a:off x="2673427"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30074</xdr:rowOff>
    </xdr:from>
    <xdr:to>
      <xdr:col>3</xdr:col>
      <xdr:colOff>3175</xdr:colOff>
      <xdr:row>78</xdr:row>
      <xdr:rowOff>131674</xdr:rowOff>
    </xdr:to>
    <xdr:sp macro="" textlink="">
      <xdr:nvSpPr>
        <xdr:cNvPr id="198" name="円/楕円 197"/>
        <xdr:cNvSpPr/>
      </xdr:nvSpPr>
      <xdr:spPr>
        <a:xfrm>
          <a:off x="19685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122801</xdr:rowOff>
    </xdr:from>
    <xdr:ext cx="469744" cy="259045"/>
    <xdr:sp macro="" textlink="">
      <xdr:nvSpPr>
        <xdr:cNvPr id="199" name="テキスト ボックス 198"/>
        <xdr:cNvSpPr txBox="1"/>
      </xdr:nvSpPr>
      <xdr:spPr>
        <a:xfrm>
          <a:off x="1784427" y="1349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39066</xdr:rowOff>
    </xdr:from>
    <xdr:to>
      <xdr:col>1</xdr:col>
      <xdr:colOff>485775</xdr:colOff>
      <xdr:row>78</xdr:row>
      <xdr:rowOff>140666</xdr:rowOff>
    </xdr:to>
    <xdr:sp macro="" textlink="">
      <xdr:nvSpPr>
        <xdr:cNvPr id="200" name="円/楕円 199"/>
        <xdr:cNvSpPr/>
      </xdr:nvSpPr>
      <xdr:spPr>
        <a:xfrm>
          <a:off x="1079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131793</xdr:rowOff>
    </xdr:from>
    <xdr:ext cx="469744" cy="259045"/>
    <xdr:sp macro="" textlink="">
      <xdr:nvSpPr>
        <xdr:cNvPr id="201" name="テキスト ボックス 200"/>
        <xdr:cNvSpPr txBox="1"/>
      </xdr:nvSpPr>
      <xdr:spPr>
        <a:xfrm>
          <a:off x="895427" y="135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19019</xdr:rowOff>
    </xdr:from>
    <xdr:to>
      <xdr:col>6</xdr:col>
      <xdr:colOff>511175</xdr:colOff>
      <xdr:row>95</xdr:row>
      <xdr:rowOff>139224</xdr:rowOff>
    </xdr:to>
    <xdr:cxnSp macro="">
      <xdr:nvCxnSpPr>
        <xdr:cNvPr id="231" name="直線コネクタ 230"/>
        <xdr:cNvCxnSpPr/>
      </xdr:nvCxnSpPr>
      <xdr:spPr>
        <a:xfrm flipV="1">
          <a:off x="3797300" y="16306769"/>
          <a:ext cx="8382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139224</xdr:rowOff>
    </xdr:from>
    <xdr:to>
      <xdr:col>5</xdr:col>
      <xdr:colOff>358775</xdr:colOff>
      <xdr:row>96</xdr:row>
      <xdr:rowOff>55327</xdr:rowOff>
    </xdr:to>
    <xdr:cxnSp macro="">
      <xdr:nvCxnSpPr>
        <xdr:cNvPr id="234" name="直線コネクタ 233"/>
        <xdr:cNvCxnSpPr/>
      </xdr:nvCxnSpPr>
      <xdr:spPr>
        <a:xfrm flipV="1">
          <a:off x="2908300" y="16426974"/>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55327</xdr:rowOff>
    </xdr:from>
    <xdr:to>
      <xdr:col>4</xdr:col>
      <xdr:colOff>155575</xdr:colOff>
      <xdr:row>96</xdr:row>
      <xdr:rowOff>142766</xdr:rowOff>
    </xdr:to>
    <xdr:cxnSp macro="">
      <xdr:nvCxnSpPr>
        <xdr:cNvPr id="237" name="直線コネクタ 236"/>
        <xdr:cNvCxnSpPr/>
      </xdr:nvCxnSpPr>
      <xdr:spPr>
        <a:xfrm flipV="1">
          <a:off x="2019300" y="1651452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142766</xdr:rowOff>
    </xdr:from>
    <xdr:to>
      <xdr:col>2</xdr:col>
      <xdr:colOff>638175</xdr:colOff>
      <xdr:row>96</xdr:row>
      <xdr:rowOff>163607</xdr:rowOff>
    </xdr:to>
    <xdr:cxnSp macro="">
      <xdr:nvCxnSpPr>
        <xdr:cNvPr id="240" name="直線コネクタ 239"/>
        <xdr:cNvCxnSpPr/>
      </xdr:nvCxnSpPr>
      <xdr:spPr>
        <a:xfrm flipV="1">
          <a:off x="1130300" y="16601966"/>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139669</xdr:rowOff>
    </xdr:from>
    <xdr:to>
      <xdr:col>6</xdr:col>
      <xdr:colOff>561975</xdr:colOff>
      <xdr:row>95</xdr:row>
      <xdr:rowOff>69819</xdr:rowOff>
    </xdr:to>
    <xdr:sp macro="" textlink="">
      <xdr:nvSpPr>
        <xdr:cNvPr id="250" name="円/楕円 249"/>
        <xdr:cNvSpPr/>
      </xdr:nvSpPr>
      <xdr:spPr>
        <a:xfrm>
          <a:off x="45847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118096</xdr:rowOff>
    </xdr:from>
    <xdr:ext cx="534377" cy="259045"/>
    <xdr:sp macro="" textlink="">
      <xdr:nvSpPr>
        <xdr:cNvPr id="251" name="扶助費該当値テキスト"/>
        <xdr:cNvSpPr txBox="1"/>
      </xdr:nvSpPr>
      <xdr:spPr>
        <a:xfrm>
          <a:off x="4686300" y="162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88424</xdr:rowOff>
    </xdr:from>
    <xdr:to>
      <xdr:col>5</xdr:col>
      <xdr:colOff>409575</xdr:colOff>
      <xdr:row>96</xdr:row>
      <xdr:rowOff>18574</xdr:rowOff>
    </xdr:to>
    <xdr:sp macro="" textlink="">
      <xdr:nvSpPr>
        <xdr:cNvPr id="252" name="円/楕円 251"/>
        <xdr:cNvSpPr/>
      </xdr:nvSpPr>
      <xdr:spPr>
        <a:xfrm>
          <a:off x="3746500" y="163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9701</xdr:rowOff>
    </xdr:from>
    <xdr:ext cx="534377" cy="259045"/>
    <xdr:sp macro="" textlink="">
      <xdr:nvSpPr>
        <xdr:cNvPr id="253" name="テキスト ボックス 252"/>
        <xdr:cNvSpPr txBox="1"/>
      </xdr:nvSpPr>
      <xdr:spPr>
        <a:xfrm>
          <a:off x="3530111" y="164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4527</xdr:rowOff>
    </xdr:from>
    <xdr:to>
      <xdr:col>4</xdr:col>
      <xdr:colOff>206375</xdr:colOff>
      <xdr:row>96</xdr:row>
      <xdr:rowOff>106127</xdr:rowOff>
    </xdr:to>
    <xdr:sp macro="" textlink="">
      <xdr:nvSpPr>
        <xdr:cNvPr id="254" name="円/楕円 253"/>
        <xdr:cNvSpPr/>
      </xdr:nvSpPr>
      <xdr:spPr>
        <a:xfrm>
          <a:off x="2857500" y="164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97254</xdr:rowOff>
    </xdr:from>
    <xdr:ext cx="534377" cy="259045"/>
    <xdr:sp macro="" textlink="">
      <xdr:nvSpPr>
        <xdr:cNvPr id="255" name="テキスト ボックス 254"/>
        <xdr:cNvSpPr txBox="1"/>
      </xdr:nvSpPr>
      <xdr:spPr>
        <a:xfrm>
          <a:off x="2641111" y="165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91966</xdr:rowOff>
    </xdr:from>
    <xdr:to>
      <xdr:col>3</xdr:col>
      <xdr:colOff>3175</xdr:colOff>
      <xdr:row>97</xdr:row>
      <xdr:rowOff>22116</xdr:rowOff>
    </xdr:to>
    <xdr:sp macro="" textlink="">
      <xdr:nvSpPr>
        <xdr:cNvPr id="256" name="円/楕円 255"/>
        <xdr:cNvSpPr/>
      </xdr:nvSpPr>
      <xdr:spPr>
        <a:xfrm>
          <a:off x="1968500" y="165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13243</xdr:rowOff>
    </xdr:from>
    <xdr:ext cx="534377" cy="259045"/>
    <xdr:sp macro="" textlink="">
      <xdr:nvSpPr>
        <xdr:cNvPr id="257" name="テキスト ボックス 256"/>
        <xdr:cNvSpPr txBox="1"/>
      </xdr:nvSpPr>
      <xdr:spPr>
        <a:xfrm>
          <a:off x="1752111" y="166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112807</xdr:rowOff>
    </xdr:from>
    <xdr:to>
      <xdr:col>1</xdr:col>
      <xdr:colOff>485775</xdr:colOff>
      <xdr:row>97</xdr:row>
      <xdr:rowOff>42957</xdr:rowOff>
    </xdr:to>
    <xdr:sp macro="" textlink="">
      <xdr:nvSpPr>
        <xdr:cNvPr id="258" name="円/楕円 257"/>
        <xdr:cNvSpPr/>
      </xdr:nvSpPr>
      <xdr:spPr>
        <a:xfrm>
          <a:off x="1079500" y="165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34084</xdr:rowOff>
    </xdr:from>
    <xdr:ext cx="534377" cy="259045"/>
    <xdr:sp macro="" textlink="">
      <xdr:nvSpPr>
        <xdr:cNvPr id="259" name="テキスト ボックス 258"/>
        <xdr:cNvSpPr txBox="1"/>
      </xdr:nvSpPr>
      <xdr:spPr>
        <a:xfrm>
          <a:off x="863111" y="166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165706</xdr:rowOff>
    </xdr:from>
    <xdr:to>
      <xdr:col>15</xdr:col>
      <xdr:colOff>180975</xdr:colOff>
      <xdr:row>37</xdr:row>
      <xdr:rowOff>78206</xdr:rowOff>
    </xdr:to>
    <xdr:cxnSp macro="">
      <xdr:nvCxnSpPr>
        <xdr:cNvPr id="290" name="直線コネクタ 289"/>
        <xdr:cNvCxnSpPr/>
      </xdr:nvCxnSpPr>
      <xdr:spPr>
        <a:xfrm>
          <a:off x="9639300" y="6337906"/>
          <a:ext cx="838200" cy="8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165706</xdr:rowOff>
    </xdr:from>
    <xdr:to>
      <xdr:col>14</xdr:col>
      <xdr:colOff>28575</xdr:colOff>
      <xdr:row>37</xdr:row>
      <xdr:rowOff>23158</xdr:rowOff>
    </xdr:to>
    <xdr:cxnSp macro="">
      <xdr:nvCxnSpPr>
        <xdr:cNvPr id="293" name="直線コネクタ 292"/>
        <xdr:cNvCxnSpPr/>
      </xdr:nvCxnSpPr>
      <xdr:spPr>
        <a:xfrm flipV="1">
          <a:off x="8750300" y="6337906"/>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23158</xdr:rowOff>
    </xdr:from>
    <xdr:to>
      <xdr:col>12</xdr:col>
      <xdr:colOff>511175</xdr:colOff>
      <xdr:row>37</xdr:row>
      <xdr:rowOff>118897</xdr:rowOff>
    </xdr:to>
    <xdr:cxnSp macro="">
      <xdr:nvCxnSpPr>
        <xdr:cNvPr id="296" name="直線コネクタ 295"/>
        <xdr:cNvCxnSpPr/>
      </xdr:nvCxnSpPr>
      <xdr:spPr>
        <a:xfrm flipV="1">
          <a:off x="7861300" y="6366808"/>
          <a:ext cx="889000" cy="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42316</xdr:rowOff>
    </xdr:from>
    <xdr:to>
      <xdr:col>11</xdr:col>
      <xdr:colOff>307975</xdr:colOff>
      <xdr:row>37</xdr:row>
      <xdr:rowOff>118897</xdr:rowOff>
    </xdr:to>
    <xdr:cxnSp macro="">
      <xdr:nvCxnSpPr>
        <xdr:cNvPr id="299" name="直線コネクタ 298"/>
        <xdr:cNvCxnSpPr/>
      </xdr:nvCxnSpPr>
      <xdr:spPr>
        <a:xfrm>
          <a:off x="6972300" y="6385966"/>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27406</xdr:rowOff>
    </xdr:from>
    <xdr:to>
      <xdr:col>15</xdr:col>
      <xdr:colOff>231775</xdr:colOff>
      <xdr:row>37</xdr:row>
      <xdr:rowOff>129006</xdr:rowOff>
    </xdr:to>
    <xdr:sp macro="" textlink="">
      <xdr:nvSpPr>
        <xdr:cNvPr id="309" name="円/楕円 308"/>
        <xdr:cNvSpPr/>
      </xdr:nvSpPr>
      <xdr:spPr>
        <a:xfrm>
          <a:off x="10426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5833</xdr:rowOff>
    </xdr:from>
    <xdr:ext cx="534377" cy="259045"/>
    <xdr:sp macro="" textlink="">
      <xdr:nvSpPr>
        <xdr:cNvPr id="310" name="補助費等該当値テキスト"/>
        <xdr:cNvSpPr txBox="1"/>
      </xdr:nvSpPr>
      <xdr:spPr>
        <a:xfrm>
          <a:off x="10528300"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114906</xdr:rowOff>
    </xdr:from>
    <xdr:to>
      <xdr:col>14</xdr:col>
      <xdr:colOff>79375</xdr:colOff>
      <xdr:row>37</xdr:row>
      <xdr:rowOff>45056</xdr:rowOff>
    </xdr:to>
    <xdr:sp macro="" textlink="">
      <xdr:nvSpPr>
        <xdr:cNvPr id="311" name="円/楕円 310"/>
        <xdr:cNvSpPr/>
      </xdr:nvSpPr>
      <xdr:spPr>
        <a:xfrm>
          <a:off x="9588500" y="62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36183</xdr:rowOff>
    </xdr:from>
    <xdr:ext cx="534377" cy="259045"/>
    <xdr:sp macro="" textlink="">
      <xdr:nvSpPr>
        <xdr:cNvPr id="312" name="テキスト ボックス 311"/>
        <xdr:cNvSpPr txBox="1"/>
      </xdr:nvSpPr>
      <xdr:spPr>
        <a:xfrm>
          <a:off x="9372111" y="637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143808</xdr:rowOff>
    </xdr:from>
    <xdr:to>
      <xdr:col>12</xdr:col>
      <xdr:colOff>561975</xdr:colOff>
      <xdr:row>37</xdr:row>
      <xdr:rowOff>73958</xdr:rowOff>
    </xdr:to>
    <xdr:sp macro="" textlink="">
      <xdr:nvSpPr>
        <xdr:cNvPr id="313" name="円/楕円 312"/>
        <xdr:cNvSpPr/>
      </xdr:nvSpPr>
      <xdr:spPr>
        <a:xfrm>
          <a:off x="8699500" y="6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65085</xdr:rowOff>
    </xdr:from>
    <xdr:ext cx="534377" cy="259045"/>
    <xdr:sp macro="" textlink="">
      <xdr:nvSpPr>
        <xdr:cNvPr id="314" name="テキスト ボックス 313"/>
        <xdr:cNvSpPr txBox="1"/>
      </xdr:nvSpPr>
      <xdr:spPr>
        <a:xfrm>
          <a:off x="8483111" y="64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68097</xdr:rowOff>
    </xdr:from>
    <xdr:to>
      <xdr:col>11</xdr:col>
      <xdr:colOff>358775</xdr:colOff>
      <xdr:row>37</xdr:row>
      <xdr:rowOff>169697</xdr:rowOff>
    </xdr:to>
    <xdr:sp macro="" textlink="">
      <xdr:nvSpPr>
        <xdr:cNvPr id="315" name="円/楕円 314"/>
        <xdr:cNvSpPr/>
      </xdr:nvSpPr>
      <xdr:spPr>
        <a:xfrm>
          <a:off x="7810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160824</xdr:rowOff>
    </xdr:from>
    <xdr:ext cx="534377" cy="259045"/>
    <xdr:sp macro="" textlink="">
      <xdr:nvSpPr>
        <xdr:cNvPr id="316" name="テキスト ボックス 315"/>
        <xdr:cNvSpPr txBox="1"/>
      </xdr:nvSpPr>
      <xdr:spPr>
        <a:xfrm>
          <a:off x="7594111" y="6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162966</xdr:rowOff>
    </xdr:from>
    <xdr:to>
      <xdr:col>10</xdr:col>
      <xdr:colOff>155575</xdr:colOff>
      <xdr:row>37</xdr:row>
      <xdr:rowOff>93116</xdr:rowOff>
    </xdr:to>
    <xdr:sp macro="" textlink="">
      <xdr:nvSpPr>
        <xdr:cNvPr id="317" name="円/楕円 316"/>
        <xdr:cNvSpPr/>
      </xdr:nvSpPr>
      <xdr:spPr>
        <a:xfrm>
          <a:off x="6921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84243</xdr:rowOff>
    </xdr:from>
    <xdr:ext cx="534377" cy="259045"/>
    <xdr:sp macro="" textlink="">
      <xdr:nvSpPr>
        <xdr:cNvPr id="318" name="テキスト ボックス 317"/>
        <xdr:cNvSpPr txBox="1"/>
      </xdr:nvSpPr>
      <xdr:spPr>
        <a:xfrm>
          <a:off x="6705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163327</xdr:rowOff>
    </xdr:from>
    <xdr:to>
      <xdr:col>15</xdr:col>
      <xdr:colOff>180975</xdr:colOff>
      <xdr:row>58</xdr:row>
      <xdr:rowOff>130742</xdr:rowOff>
    </xdr:to>
    <xdr:cxnSp macro="">
      <xdr:nvCxnSpPr>
        <xdr:cNvPr id="349" name="直線コネクタ 348"/>
        <xdr:cNvCxnSpPr/>
      </xdr:nvCxnSpPr>
      <xdr:spPr>
        <a:xfrm>
          <a:off x="9639300" y="9935977"/>
          <a:ext cx="838200" cy="1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163327</xdr:rowOff>
    </xdr:from>
    <xdr:to>
      <xdr:col>14</xdr:col>
      <xdr:colOff>28575</xdr:colOff>
      <xdr:row>58</xdr:row>
      <xdr:rowOff>122086</xdr:rowOff>
    </xdr:to>
    <xdr:cxnSp macro="">
      <xdr:nvCxnSpPr>
        <xdr:cNvPr id="352" name="直線コネクタ 351"/>
        <xdr:cNvCxnSpPr/>
      </xdr:nvCxnSpPr>
      <xdr:spPr>
        <a:xfrm flipV="1">
          <a:off x="8750300" y="9935977"/>
          <a:ext cx="889000" cy="1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122086</xdr:rowOff>
    </xdr:from>
    <xdr:to>
      <xdr:col>12</xdr:col>
      <xdr:colOff>511175</xdr:colOff>
      <xdr:row>58</xdr:row>
      <xdr:rowOff>141795</xdr:rowOff>
    </xdr:to>
    <xdr:cxnSp macro="">
      <xdr:nvCxnSpPr>
        <xdr:cNvPr id="355" name="直線コネクタ 354"/>
        <xdr:cNvCxnSpPr/>
      </xdr:nvCxnSpPr>
      <xdr:spPr>
        <a:xfrm flipV="1">
          <a:off x="7861300" y="10066186"/>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4261</xdr:rowOff>
    </xdr:from>
    <xdr:ext cx="534377" cy="259045"/>
    <xdr:sp macro="" textlink="">
      <xdr:nvSpPr>
        <xdr:cNvPr id="357" name="テキスト ボックス 356"/>
        <xdr:cNvSpPr txBox="1"/>
      </xdr:nvSpPr>
      <xdr:spPr>
        <a:xfrm>
          <a:off x="8483111" y="101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141795</xdr:rowOff>
    </xdr:from>
    <xdr:to>
      <xdr:col>11</xdr:col>
      <xdr:colOff>307975</xdr:colOff>
      <xdr:row>59</xdr:row>
      <xdr:rowOff>51142</xdr:rowOff>
    </xdr:to>
    <xdr:cxnSp macro="">
      <xdr:nvCxnSpPr>
        <xdr:cNvPr id="358" name="直線コネクタ 357"/>
        <xdr:cNvCxnSpPr/>
      </xdr:nvCxnSpPr>
      <xdr:spPr>
        <a:xfrm flipV="1">
          <a:off x="6972300" y="10085895"/>
          <a:ext cx="889000" cy="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79942</xdr:rowOff>
    </xdr:from>
    <xdr:to>
      <xdr:col>15</xdr:col>
      <xdr:colOff>231775</xdr:colOff>
      <xdr:row>59</xdr:row>
      <xdr:rowOff>10092</xdr:rowOff>
    </xdr:to>
    <xdr:sp macro="" textlink="">
      <xdr:nvSpPr>
        <xdr:cNvPr id="368" name="円/楕円 367"/>
        <xdr:cNvSpPr/>
      </xdr:nvSpPr>
      <xdr:spPr>
        <a:xfrm>
          <a:off x="10426700" y="10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39319</xdr:rowOff>
    </xdr:from>
    <xdr:ext cx="534377" cy="259045"/>
    <xdr:sp macro="" textlink="">
      <xdr:nvSpPr>
        <xdr:cNvPr id="369" name="普通建設事業費該当値テキスト"/>
        <xdr:cNvSpPr txBox="1"/>
      </xdr:nvSpPr>
      <xdr:spPr>
        <a:xfrm>
          <a:off x="10528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112527</xdr:rowOff>
    </xdr:from>
    <xdr:to>
      <xdr:col>14</xdr:col>
      <xdr:colOff>79375</xdr:colOff>
      <xdr:row>58</xdr:row>
      <xdr:rowOff>42677</xdr:rowOff>
    </xdr:to>
    <xdr:sp macro="" textlink="">
      <xdr:nvSpPr>
        <xdr:cNvPr id="370" name="円/楕円 369"/>
        <xdr:cNvSpPr/>
      </xdr:nvSpPr>
      <xdr:spPr>
        <a:xfrm>
          <a:off x="9588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59204</xdr:rowOff>
    </xdr:from>
    <xdr:ext cx="599010" cy="259045"/>
    <xdr:sp macro="" textlink="">
      <xdr:nvSpPr>
        <xdr:cNvPr id="371" name="テキスト ボックス 370"/>
        <xdr:cNvSpPr txBox="1"/>
      </xdr:nvSpPr>
      <xdr:spPr>
        <a:xfrm>
          <a:off x="9339794" y="96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71286</xdr:rowOff>
    </xdr:from>
    <xdr:to>
      <xdr:col>12</xdr:col>
      <xdr:colOff>561975</xdr:colOff>
      <xdr:row>59</xdr:row>
      <xdr:rowOff>1436</xdr:rowOff>
    </xdr:to>
    <xdr:sp macro="" textlink="">
      <xdr:nvSpPr>
        <xdr:cNvPr id="372" name="円/楕円 371"/>
        <xdr:cNvSpPr/>
      </xdr:nvSpPr>
      <xdr:spPr>
        <a:xfrm>
          <a:off x="8699500" y="100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17963</xdr:rowOff>
    </xdr:from>
    <xdr:ext cx="534377" cy="259045"/>
    <xdr:sp macro="" textlink="">
      <xdr:nvSpPr>
        <xdr:cNvPr id="373" name="テキスト ボックス 372"/>
        <xdr:cNvSpPr txBox="1"/>
      </xdr:nvSpPr>
      <xdr:spPr>
        <a:xfrm>
          <a:off x="8483111" y="9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90995</xdr:rowOff>
    </xdr:from>
    <xdr:to>
      <xdr:col>11</xdr:col>
      <xdr:colOff>358775</xdr:colOff>
      <xdr:row>59</xdr:row>
      <xdr:rowOff>21145</xdr:rowOff>
    </xdr:to>
    <xdr:sp macro="" textlink="">
      <xdr:nvSpPr>
        <xdr:cNvPr id="374" name="円/楕円 373"/>
        <xdr:cNvSpPr/>
      </xdr:nvSpPr>
      <xdr:spPr>
        <a:xfrm>
          <a:off x="7810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12272</xdr:rowOff>
    </xdr:from>
    <xdr:ext cx="534377" cy="259045"/>
    <xdr:sp macro="" textlink="">
      <xdr:nvSpPr>
        <xdr:cNvPr id="375" name="テキスト ボックス 374"/>
        <xdr:cNvSpPr txBox="1"/>
      </xdr:nvSpPr>
      <xdr:spPr>
        <a:xfrm>
          <a:off x="7594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342</xdr:rowOff>
    </xdr:from>
    <xdr:to>
      <xdr:col>10</xdr:col>
      <xdr:colOff>155575</xdr:colOff>
      <xdr:row>59</xdr:row>
      <xdr:rowOff>101942</xdr:rowOff>
    </xdr:to>
    <xdr:sp macro="" textlink="">
      <xdr:nvSpPr>
        <xdr:cNvPr id="376" name="円/楕円 375"/>
        <xdr:cNvSpPr/>
      </xdr:nvSpPr>
      <xdr:spPr>
        <a:xfrm>
          <a:off x="6921500" y="101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93069</xdr:rowOff>
    </xdr:from>
    <xdr:ext cx="534377" cy="259045"/>
    <xdr:sp macro="" textlink="">
      <xdr:nvSpPr>
        <xdr:cNvPr id="377" name="テキスト ボックス 376"/>
        <xdr:cNvSpPr txBox="1"/>
      </xdr:nvSpPr>
      <xdr:spPr>
        <a:xfrm>
          <a:off x="6705111" y="102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170328</xdr:rowOff>
    </xdr:from>
    <xdr:to>
      <xdr:col>15</xdr:col>
      <xdr:colOff>180975</xdr:colOff>
      <xdr:row>79</xdr:row>
      <xdr:rowOff>6435</xdr:rowOff>
    </xdr:to>
    <xdr:cxnSp macro="">
      <xdr:nvCxnSpPr>
        <xdr:cNvPr id="408" name="直線コネクタ 407"/>
        <xdr:cNvCxnSpPr/>
      </xdr:nvCxnSpPr>
      <xdr:spPr>
        <a:xfrm>
          <a:off x="9639300" y="13543428"/>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170328</xdr:rowOff>
    </xdr:from>
    <xdr:to>
      <xdr:col>14</xdr:col>
      <xdr:colOff>28575</xdr:colOff>
      <xdr:row>79</xdr:row>
      <xdr:rowOff>45324</xdr:rowOff>
    </xdr:to>
    <xdr:cxnSp macro="">
      <xdr:nvCxnSpPr>
        <xdr:cNvPr id="411" name="直線コネクタ 410"/>
        <xdr:cNvCxnSpPr/>
      </xdr:nvCxnSpPr>
      <xdr:spPr>
        <a:xfrm flipV="1">
          <a:off x="8750300" y="13543428"/>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127085</xdr:rowOff>
    </xdr:from>
    <xdr:to>
      <xdr:col>15</xdr:col>
      <xdr:colOff>231775</xdr:colOff>
      <xdr:row>79</xdr:row>
      <xdr:rowOff>57235</xdr:rowOff>
    </xdr:to>
    <xdr:sp macro="" textlink="">
      <xdr:nvSpPr>
        <xdr:cNvPr id="421" name="円/楕円 420"/>
        <xdr:cNvSpPr/>
      </xdr:nvSpPr>
      <xdr:spPr>
        <a:xfrm>
          <a:off x="10426700" y="135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86462</xdr:rowOff>
    </xdr:from>
    <xdr:ext cx="534377" cy="259045"/>
    <xdr:sp macro="" textlink="">
      <xdr:nvSpPr>
        <xdr:cNvPr id="422" name="普通建設事業費 （ うち新規整備　）該当値テキスト"/>
        <xdr:cNvSpPr txBox="1"/>
      </xdr:nvSpPr>
      <xdr:spPr>
        <a:xfrm>
          <a:off x="10528300" y="1328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119528</xdr:rowOff>
    </xdr:from>
    <xdr:to>
      <xdr:col>14</xdr:col>
      <xdr:colOff>79375</xdr:colOff>
      <xdr:row>79</xdr:row>
      <xdr:rowOff>49678</xdr:rowOff>
    </xdr:to>
    <xdr:sp macro="" textlink="">
      <xdr:nvSpPr>
        <xdr:cNvPr id="423" name="円/楕円 422"/>
        <xdr:cNvSpPr/>
      </xdr:nvSpPr>
      <xdr:spPr>
        <a:xfrm>
          <a:off x="9588500" y="134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66205</xdr:rowOff>
    </xdr:from>
    <xdr:ext cx="534377" cy="259045"/>
    <xdr:sp macro="" textlink="">
      <xdr:nvSpPr>
        <xdr:cNvPr id="424" name="テキスト ボックス 423"/>
        <xdr:cNvSpPr txBox="1"/>
      </xdr:nvSpPr>
      <xdr:spPr>
        <a:xfrm>
          <a:off x="9372111" y="132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165974</xdr:rowOff>
    </xdr:from>
    <xdr:to>
      <xdr:col>12</xdr:col>
      <xdr:colOff>561975</xdr:colOff>
      <xdr:row>79</xdr:row>
      <xdr:rowOff>96124</xdr:rowOff>
    </xdr:to>
    <xdr:sp macro="" textlink="">
      <xdr:nvSpPr>
        <xdr:cNvPr id="425" name="円/楕円 424"/>
        <xdr:cNvSpPr/>
      </xdr:nvSpPr>
      <xdr:spPr>
        <a:xfrm>
          <a:off x="8699500" y="135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87251</xdr:rowOff>
    </xdr:from>
    <xdr:ext cx="534377" cy="259045"/>
    <xdr:sp macro="" textlink="">
      <xdr:nvSpPr>
        <xdr:cNvPr id="426" name="テキスト ボックス 425"/>
        <xdr:cNvSpPr txBox="1"/>
      </xdr:nvSpPr>
      <xdr:spPr>
        <a:xfrm>
          <a:off x="8483111" y="136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168236</xdr:rowOff>
    </xdr:from>
    <xdr:to>
      <xdr:col>15</xdr:col>
      <xdr:colOff>180975</xdr:colOff>
      <xdr:row>98</xdr:row>
      <xdr:rowOff>20740</xdr:rowOff>
    </xdr:to>
    <xdr:cxnSp macro="">
      <xdr:nvCxnSpPr>
        <xdr:cNvPr id="455" name="直線コネクタ 454"/>
        <xdr:cNvCxnSpPr/>
      </xdr:nvCxnSpPr>
      <xdr:spPr>
        <a:xfrm>
          <a:off x="9639300" y="16113086"/>
          <a:ext cx="838200" cy="7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168236</xdr:rowOff>
    </xdr:from>
    <xdr:to>
      <xdr:col>14</xdr:col>
      <xdr:colOff>28575</xdr:colOff>
      <xdr:row>96</xdr:row>
      <xdr:rowOff>73952</xdr:rowOff>
    </xdr:to>
    <xdr:cxnSp macro="">
      <xdr:nvCxnSpPr>
        <xdr:cNvPr id="458" name="直線コネクタ 457"/>
        <xdr:cNvCxnSpPr/>
      </xdr:nvCxnSpPr>
      <xdr:spPr>
        <a:xfrm flipV="1">
          <a:off x="8750300" y="16113086"/>
          <a:ext cx="889000" cy="4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141390</xdr:rowOff>
    </xdr:from>
    <xdr:to>
      <xdr:col>15</xdr:col>
      <xdr:colOff>231775</xdr:colOff>
      <xdr:row>98</xdr:row>
      <xdr:rowOff>71540</xdr:rowOff>
    </xdr:to>
    <xdr:sp macro="" textlink="">
      <xdr:nvSpPr>
        <xdr:cNvPr id="468" name="円/楕円 467"/>
        <xdr:cNvSpPr/>
      </xdr:nvSpPr>
      <xdr:spPr>
        <a:xfrm>
          <a:off x="10426700" y="16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119817</xdr:rowOff>
    </xdr:from>
    <xdr:ext cx="534377" cy="259045"/>
    <xdr:sp macro="" textlink="">
      <xdr:nvSpPr>
        <xdr:cNvPr id="469" name="普通建設事業費 （ うち更新整備　）該当値テキスト"/>
        <xdr:cNvSpPr txBox="1"/>
      </xdr:nvSpPr>
      <xdr:spPr>
        <a:xfrm>
          <a:off x="10528300" y="167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117436</xdr:rowOff>
    </xdr:from>
    <xdr:to>
      <xdr:col>14</xdr:col>
      <xdr:colOff>79375</xdr:colOff>
      <xdr:row>94</xdr:row>
      <xdr:rowOff>47586</xdr:rowOff>
    </xdr:to>
    <xdr:sp macro="" textlink="">
      <xdr:nvSpPr>
        <xdr:cNvPr id="470" name="円/楕円 469"/>
        <xdr:cNvSpPr/>
      </xdr:nvSpPr>
      <xdr:spPr>
        <a:xfrm>
          <a:off x="9588500" y="160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64113</xdr:rowOff>
    </xdr:from>
    <xdr:ext cx="534377" cy="259045"/>
    <xdr:sp macro="" textlink="">
      <xdr:nvSpPr>
        <xdr:cNvPr id="471" name="テキスト ボックス 470"/>
        <xdr:cNvSpPr txBox="1"/>
      </xdr:nvSpPr>
      <xdr:spPr>
        <a:xfrm>
          <a:off x="9372111" y="158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23152</xdr:rowOff>
    </xdr:from>
    <xdr:to>
      <xdr:col>12</xdr:col>
      <xdr:colOff>561975</xdr:colOff>
      <xdr:row>96</xdr:row>
      <xdr:rowOff>124752</xdr:rowOff>
    </xdr:to>
    <xdr:sp macro="" textlink="">
      <xdr:nvSpPr>
        <xdr:cNvPr id="472" name="円/楕円 471"/>
        <xdr:cNvSpPr/>
      </xdr:nvSpPr>
      <xdr:spPr>
        <a:xfrm>
          <a:off x="8699500" y="1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141279</xdr:rowOff>
    </xdr:from>
    <xdr:ext cx="534377" cy="259045"/>
    <xdr:sp macro="" textlink="">
      <xdr:nvSpPr>
        <xdr:cNvPr id="473" name="テキスト ボックス 472"/>
        <xdr:cNvSpPr txBox="1"/>
      </xdr:nvSpPr>
      <xdr:spPr>
        <a:xfrm>
          <a:off x="8483111" y="16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43440</xdr:rowOff>
    </xdr:from>
    <xdr:to>
      <xdr:col>23</xdr:col>
      <xdr:colOff>517525</xdr:colOff>
      <xdr:row>39</xdr:row>
      <xdr:rowOff>44442</xdr:rowOff>
    </xdr:to>
    <xdr:cxnSp macro="">
      <xdr:nvCxnSpPr>
        <xdr:cNvPr id="502" name="直線コネクタ 501"/>
        <xdr:cNvCxnSpPr/>
      </xdr:nvCxnSpPr>
      <xdr:spPr>
        <a:xfrm flipV="1">
          <a:off x="15481300" y="6729990"/>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42720</xdr:rowOff>
    </xdr:from>
    <xdr:to>
      <xdr:col>22</xdr:col>
      <xdr:colOff>365125</xdr:colOff>
      <xdr:row>39</xdr:row>
      <xdr:rowOff>44442</xdr:rowOff>
    </xdr:to>
    <xdr:cxnSp macro="">
      <xdr:nvCxnSpPr>
        <xdr:cNvPr id="505" name="直線コネクタ 504"/>
        <xdr:cNvCxnSpPr/>
      </xdr:nvCxnSpPr>
      <xdr:spPr>
        <a:xfrm>
          <a:off x="14592300" y="672927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32056</xdr:rowOff>
    </xdr:from>
    <xdr:to>
      <xdr:col>21</xdr:col>
      <xdr:colOff>161925</xdr:colOff>
      <xdr:row>39</xdr:row>
      <xdr:rowOff>42720</xdr:rowOff>
    </xdr:to>
    <xdr:cxnSp macro="">
      <xdr:nvCxnSpPr>
        <xdr:cNvPr id="508" name="直線コネクタ 507"/>
        <xdr:cNvCxnSpPr/>
      </xdr:nvCxnSpPr>
      <xdr:spPr>
        <a:xfrm>
          <a:off x="13703300" y="6718606"/>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5238</xdr:rowOff>
    </xdr:from>
    <xdr:to>
      <xdr:col>19</xdr:col>
      <xdr:colOff>644525</xdr:colOff>
      <xdr:row>39</xdr:row>
      <xdr:rowOff>32056</xdr:rowOff>
    </xdr:to>
    <xdr:cxnSp macro="">
      <xdr:nvCxnSpPr>
        <xdr:cNvPr id="511" name="直線コネクタ 510"/>
        <xdr:cNvCxnSpPr/>
      </xdr:nvCxnSpPr>
      <xdr:spPr>
        <a:xfrm>
          <a:off x="12814300" y="6691788"/>
          <a:ext cx="889000" cy="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55463</xdr:rowOff>
    </xdr:from>
    <xdr:ext cx="469744" cy="259045"/>
    <xdr:sp macro="" textlink="">
      <xdr:nvSpPr>
        <xdr:cNvPr id="515" name="テキスト ボックス 514"/>
        <xdr:cNvSpPr txBox="1"/>
      </xdr:nvSpPr>
      <xdr:spPr>
        <a:xfrm>
          <a:off x="12579427" y="67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164090</xdr:rowOff>
    </xdr:from>
    <xdr:to>
      <xdr:col>23</xdr:col>
      <xdr:colOff>568325</xdr:colOff>
      <xdr:row>39</xdr:row>
      <xdr:rowOff>94240</xdr:rowOff>
    </xdr:to>
    <xdr:sp macro="" textlink="">
      <xdr:nvSpPr>
        <xdr:cNvPr id="521" name="円/楕円 520"/>
        <xdr:cNvSpPr/>
      </xdr:nvSpPr>
      <xdr:spPr>
        <a:xfrm>
          <a:off x="16268700" y="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165092</xdr:rowOff>
    </xdr:from>
    <xdr:to>
      <xdr:col>22</xdr:col>
      <xdr:colOff>415925</xdr:colOff>
      <xdr:row>39</xdr:row>
      <xdr:rowOff>95242</xdr:rowOff>
    </xdr:to>
    <xdr:sp macro="" textlink="">
      <xdr:nvSpPr>
        <xdr:cNvPr id="523" name="円/楕円 522"/>
        <xdr:cNvSpPr/>
      </xdr:nvSpPr>
      <xdr:spPr>
        <a:xfrm>
          <a:off x="15430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86369</xdr:rowOff>
    </xdr:from>
    <xdr:ext cx="249299" cy="259045"/>
    <xdr:sp macro="" textlink="">
      <xdr:nvSpPr>
        <xdr:cNvPr id="524" name="テキスト ボックス 523"/>
        <xdr:cNvSpPr txBox="1"/>
      </xdr:nvSpPr>
      <xdr:spPr>
        <a:xfrm>
          <a:off x="15356649"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163370</xdr:rowOff>
    </xdr:from>
    <xdr:to>
      <xdr:col>21</xdr:col>
      <xdr:colOff>212725</xdr:colOff>
      <xdr:row>39</xdr:row>
      <xdr:rowOff>93520</xdr:rowOff>
    </xdr:to>
    <xdr:sp macro="" textlink="">
      <xdr:nvSpPr>
        <xdr:cNvPr id="525" name="円/楕円 524"/>
        <xdr:cNvSpPr/>
      </xdr:nvSpPr>
      <xdr:spPr>
        <a:xfrm>
          <a:off x="14541500" y="66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84647</xdr:rowOff>
    </xdr:from>
    <xdr:ext cx="378565" cy="259045"/>
    <xdr:sp macro="" textlink="">
      <xdr:nvSpPr>
        <xdr:cNvPr id="526" name="テキスト ボックス 525"/>
        <xdr:cNvSpPr txBox="1"/>
      </xdr:nvSpPr>
      <xdr:spPr>
        <a:xfrm>
          <a:off x="14403017" y="677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152706</xdr:rowOff>
    </xdr:from>
    <xdr:to>
      <xdr:col>20</xdr:col>
      <xdr:colOff>9525</xdr:colOff>
      <xdr:row>39</xdr:row>
      <xdr:rowOff>82856</xdr:rowOff>
    </xdr:to>
    <xdr:sp macro="" textlink="">
      <xdr:nvSpPr>
        <xdr:cNvPr id="527" name="円/楕円 526"/>
        <xdr:cNvSpPr/>
      </xdr:nvSpPr>
      <xdr:spPr>
        <a:xfrm>
          <a:off x="13652500" y="66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73983</xdr:rowOff>
    </xdr:from>
    <xdr:ext cx="469744" cy="259045"/>
    <xdr:sp macro="" textlink="">
      <xdr:nvSpPr>
        <xdr:cNvPr id="528" name="テキスト ボックス 527"/>
        <xdr:cNvSpPr txBox="1"/>
      </xdr:nvSpPr>
      <xdr:spPr>
        <a:xfrm>
          <a:off x="13468427" y="67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125888</xdr:rowOff>
    </xdr:from>
    <xdr:to>
      <xdr:col>18</xdr:col>
      <xdr:colOff>492125</xdr:colOff>
      <xdr:row>39</xdr:row>
      <xdr:rowOff>56038</xdr:rowOff>
    </xdr:to>
    <xdr:sp macro="" textlink="">
      <xdr:nvSpPr>
        <xdr:cNvPr id="529" name="円/楕円 528"/>
        <xdr:cNvSpPr/>
      </xdr:nvSpPr>
      <xdr:spPr>
        <a:xfrm>
          <a:off x="12763500" y="66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72565</xdr:rowOff>
    </xdr:from>
    <xdr:ext cx="534377" cy="259045"/>
    <xdr:sp macro="" textlink="">
      <xdr:nvSpPr>
        <xdr:cNvPr id="530" name="テキスト ボックス 529"/>
        <xdr:cNvSpPr txBox="1"/>
      </xdr:nvSpPr>
      <xdr:spPr>
        <a:xfrm>
          <a:off x="12547111" y="64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74995</xdr:rowOff>
    </xdr:from>
    <xdr:to>
      <xdr:col>23</xdr:col>
      <xdr:colOff>517525</xdr:colOff>
      <xdr:row>77</xdr:row>
      <xdr:rowOff>85086</xdr:rowOff>
    </xdr:to>
    <xdr:cxnSp macro="">
      <xdr:nvCxnSpPr>
        <xdr:cNvPr id="610" name="直線コネクタ 609"/>
        <xdr:cNvCxnSpPr/>
      </xdr:nvCxnSpPr>
      <xdr:spPr>
        <a:xfrm flipV="1">
          <a:off x="15481300" y="13276645"/>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67441</xdr:rowOff>
    </xdr:from>
    <xdr:to>
      <xdr:col>22</xdr:col>
      <xdr:colOff>365125</xdr:colOff>
      <xdr:row>77</xdr:row>
      <xdr:rowOff>85086</xdr:rowOff>
    </xdr:to>
    <xdr:cxnSp macro="">
      <xdr:nvCxnSpPr>
        <xdr:cNvPr id="613" name="直線コネクタ 612"/>
        <xdr:cNvCxnSpPr/>
      </xdr:nvCxnSpPr>
      <xdr:spPr>
        <a:xfrm>
          <a:off x="14592300" y="13269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55618</xdr:rowOff>
    </xdr:from>
    <xdr:to>
      <xdr:col>21</xdr:col>
      <xdr:colOff>161925</xdr:colOff>
      <xdr:row>77</xdr:row>
      <xdr:rowOff>67441</xdr:rowOff>
    </xdr:to>
    <xdr:cxnSp macro="">
      <xdr:nvCxnSpPr>
        <xdr:cNvPr id="616" name="直線コネクタ 615"/>
        <xdr:cNvCxnSpPr/>
      </xdr:nvCxnSpPr>
      <xdr:spPr>
        <a:xfrm>
          <a:off x="13703300" y="1325726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15429</xdr:rowOff>
    </xdr:from>
    <xdr:to>
      <xdr:col>19</xdr:col>
      <xdr:colOff>644525</xdr:colOff>
      <xdr:row>77</xdr:row>
      <xdr:rowOff>55618</xdr:rowOff>
    </xdr:to>
    <xdr:cxnSp macro="">
      <xdr:nvCxnSpPr>
        <xdr:cNvPr id="619" name="直線コネクタ 618"/>
        <xdr:cNvCxnSpPr/>
      </xdr:nvCxnSpPr>
      <xdr:spPr>
        <a:xfrm>
          <a:off x="12814300" y="13217079"/>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24195</xdr:rowOff>
    </xdr:from>
    <xdr:to>
      <xdr:col>23</xdr:col>
      <xdr:colOff>568325</xdr:colOff>
      <xdr:row>77</xdr:row>
      <xdr:rowOff>125795</xdr:rowOff>
    </xdr:to>
    <xdr:sp macro="" textlink="">
      <xdr:nvSpPr>
        <xdr:cNvPr id="629" name="円/楕円 628"/>
        <xdr:cNvSpPr/>
      </xdr:nvSpPr>
      <xdr:spPr>
        <a:xfrm>
          <a:off x="16268700" y="132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2622</xdr:rowOff>
    </xdr:from>
    <xdr:ext cx="534377" cy="259045"/>
    <xdr:sp macro="" textlink="">
      <xdr:nvSpPr>
        <xdr:cNvPr id="630" name="公債費該当値テキスト"/>
        <xdr:cNvSpPr txBox="1"/>
      </xdr:nvSpPr>
      <xdr:spPr>
        <a:xfrm>
          <a:off x="16370300" y="132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34286</xdr:rowOff>
    </xdr:from>
    <xdr:to>
      <xdr:col>22</xdr:col>
      <xdr:colOff>415925</xdr:colOff>
      <xdr:row>77</xdr:row>
      <xdr:rowOff>135886</xdr:rowOff>
    </xdr:to>
    <xdr:sp macro="" textlink="">
      <xdr:nvSpPr>
        <xdr:cNvPr id="631" name="円/楕円 630"/>
        <xdr:cNvSpPr/>
      </xdr:nvSpPr>
      <xdr:spPr>
        <a:xfrm>
          <a:off x="15430500" y="132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127013</xdr:rowOff>
    </xdr:from>
    <xdr:ext cx="534377" cy="259045"/>
    <xdr:sp macro="" textlink="">
      <xdr:nvSpPr>
        <xdr:cNvPr id="632" name="テキスト ボックス 631"/>
        <xdr:cNvSpPr txBox="1"/>
      </xdr:nvSpPr>
      <xdr:spPr>
        <a:xfrm>
          <a:off x="15214111" y="133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16641</xdr:rowOff>
    </xdr:from>
    <xdr:to>
      <xdr:col>21</xdr:col>
      <xdr:colOff>212725</xdr:colOff>
      <xdr:row>77</xdr:row>
      <xdr:rowOff>118241</xdr:rowOff>
    </xdr:to>
    <xdr:sp macro="" textlink="">
      <xdr:nvSpPr>
        <xdr:cNvPr id="633" name="円/楕円 632"/>
        <xdr:cNvSpPr/>
      </xdr:nvSpPr>
      <xdr:spPr>
        <a:xfrm>
          <a:off x="14541500" y="13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109368</xdr:rowOff>
    </xdr:from>
    <xdr:ext cx="534377" cy="259045"/>
    <xdr:sp macro="" textlink="">
      <xdr:nvSpPr>
        <xdr:cNvPr id="634" name="テキスト ボックス 633"/>
        <xdr:cNvSpPr txBox="1"/>
      </xdr:nvSpPr>
      <xdr:spPr>
        <a:xfrm>
          <a:off x="14325111" y="133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4818</xdr:rowOff>
    </xdr:from>
    <xdr:to>
      <xdr:col>20</xdr:col>
      <xdr:colOff>9525</xdr:colOff>
      <xdr:row>77</xdr:row>
      <xdr:rowOff>106418</xdr:rowOff>
    </xdr:to>
    <xdr:sp macro="" textlink="">
      <xdr:nvSpPr>
        <xdr:cNvPr id="635" name="円/楕円 634"/>
        <xdr:cNvSpPr/>
      </xdr:nvSpPr>
      <xdr:spPr>
        <a:xfrm>
          <a:off x="13652500" y="132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97545</xdr:rowOff>
    </xdr:from>
    <xdr:ext cx="534377" cy="259045"/>
    <xdr:sp macro="" textlink="">
      <xdr:nvSpPr>
        <xdr:cNvPr id="636" name="テキスト ボックス 635"/>
        <xdr:cNvSpPr txBox="1"/>
      </xdr:nvSpPr>
      <xdr:spPr>
        <a:xfrm>
          <a:off x="13436111" y="132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136079</xdr:rowOff>
    </xdr:from>
    <xdr:to>
      <xdr:col>18</xdr:col>
      <xdr:colOff>492125</xdr:colOff>
      <xdr:row>77</xdr:row>
      <xdr:rowOff>66229</xdr:rowOff>
    </xdr:to>
    <xdr:sp macro="" textlink="">
      <xdr:nvSpPr>
        <xdr:cNvPr id="637" name="円/楕円 636"/>
        <xdr:cNvSpPr/>
      </xdr:nvSpPr>
      <xdr:spPr>
        <a:xfrm>
          <a:off x="12763500" y="131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57356</xdr:rowOff>
    </xdr:from>
    <xdr:ext cx="534377" cy="259045"/>
    <xdr:sp macro="" textlink="">
      <xdr:nvSpPr>
        <xdr:cNvPr id="638" name="テキスト ボックス 637"/>
        <xdr:cNvSpPr txBox="1"/>
      </xdr:nvSpPr>
      <xdr:spPr>
        <a:xfrm>
          <a:off x="12547111" y="132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96248</xdr:rowOff>
    </xdr:from>
    <xdr:to>
      <xdr:col>23</xdr:col>
      <xdr:colOff>517525</xdr:colOff>
      <xdr:row>98</xdr:row>
      <xdr:rowOff>124214</xdr:rowOff>
    </xdr:to>
    <xdr:cxnSp macro="">
      <xdr:nvCxnSpPr>
        <xdr:cNvPr id="665" name="直線コネクタ 664"/>
        <xdr:cNvCxnSpPr/>
      </xdr:nvCxnSpPr>
      <xdr:spPr>
        <a:xfrm>
          <a:off x="15481300" y="16898348"/>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60229</xdr:rowOff>
    </xdr:from>
    <xdr:to>
      <xdr:col>22</xdr:col>
      <xdr:colOff>365125</xdr:colOff>
      <xdr:row>98</xdr:row>
      <xdr:rowOff>96248</xdr:rowOff>
    </xdr:to>
    <xdr:cxnSp macro="">
      <xdr:nvCxnSpPr>
        <xdr:cNvPr id="668" name="直線コネクタ 667"/>
        <xdr:cNvCxnSpPr/>
      </xdr:nvCxnSpPr>
      <xdr:spPr>
        <a:xfrm>
          <a:off x="14592300" y="1686232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33373</xdr:rowOff>
    </xdr:from>
    <xdr:to>
      <xdr:col>21</xdr:col>
      <xdr:colOff>161925</xdr:colOff>
      <xdr:row>98</xdr:row>
      <xdr:rowOff>60229</xdr:rowOff>
    </xdr:to>
    <xdr:cxnSp macro="">
      <xdr:nvCxnSpPr>
        <xdr:cNvPr id="671" name="直線コネクタ 670"/>
        <xdr:cNvCxnSpPr/>
      </xdr:nvCxnSpPr>
      <xdr:spPr>
        <a:xfrm>
          <a:off x="13703300" y="16664023"/>
          <a:ext cx="889000" cy="1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120025</xdr:rowOff>
    </xdr:from>
    <xdr:ext cx="534377" cy="259045"/>
    <xdr:sp macro="" textlink="">
      <xdr:nvSpPr>
        <xdr:cNvPr id="673" name="テキスト ボックス 672"/>
        <xdr:cNvSpPr txBox="1"/>
      </xdr:nvSpPr>
      <xdr:spPr>
        <a:xfrm>
          <a:off x="14325111" y="16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121906</xdr:rowOff>
    </xdr:from>
    <xdr:to>
      <xdr:col>19</xdr:col>
      <xdr:colOff>644525</xdr:colOff>
      <xdr:row>97</xdr:row>
      <xdr:rowOff>33373</xdr:rowOff>
    </xdr:to>
    <xdr:cxnSp macro="">
      <xdr:nvCxnSpPr>
        <xdr:cNvPr id="674" name="直線コネクタ 673"/>
        <xdr:cNvCxnSpPr/>
      </xdr:nvCxnSpPr>
      <xdr:spPr>
        <a:xfrm>
          <a:off x="12814300" y="1640965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76900</xdr:rowOff>
    </xdr:from>
    <xdr:ext cx="534377" cy="259045"/>
    <xdr:sp macro="" textlink="">
      <xdr:nvSpPr>
        <xdr:cNvPr id="676" name="テキスト ボックス 675"/>
        <xdr:cNvSpPr txBox="1"/>
      </xdr:nvSpPr>
      <xdr:spPr>
        <a:xfrm>
          <a:off x="13436111" y="168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48334</xdr:rowOff>
    </xdr:from>
    <xdr:ext cx="534377" cy="259045"/>
    <xdr:sp macro="" textlink="">
      <xdr:nvSpPr>
        <xdr:cNvPr id="678" name="テキスト ボックス 677"/>
        <xdr:cNvSpPr txBox="1"/>
      </xdr:nvSpPr>
      <xdr:spPr>
        <a:xfrm>
          <a:off x="12547111" y="168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73414</xdr:rowOff>
    </xdr:from>
    <xdr:to>
      <xdr:col>23</xdr:col>
      <xdr:colOff>568325</xdr:colOff>
      <xdr:row>99</xdr:row>
      <xdr:rowOff>3564</xdr:rowOff>
    </xdr:to>
    <xdr:sp macro="" textlink="">
      <xdr:nvSpPr>
        <xdr:cNvPr id="684" name="円/楕円 683"/>
        <xdr:cNvSpPr/>
      </xdr:nvSpPr>
      <xdr:spPr>
        <a:xfrm>
          <a:off x="16268700" y="16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85"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45448</xdr:rowOff>
    </xdr:from>
    <xdr:to>
      <xdr:col>22</xdr:col>
      <xdr:colOff>415925</xdr:colOff>
      <xdr:row>98</xdr:row>
      <xdr:rowOff>147048</xdr:rowOff>
    </xdr:to>
    <xdr:sp macro="" textlink="">
      <xdr:nvSpPr>
        <xdr:cNvPr id="686" name="円/楕円 685"/>
        <xdr:cNvSpPr/>
      </xdr:nvSpPr>
      <xdr:spPr>
        <a:xfrm>
          <a:off x="15430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138175</xdr:rowOff>
    </xdr:from>
    <xdr:ext cx="469744" cy="259045"/>
    <xdr:sp macro="" textlink="">
      <xdr:nvSpPr>
        <xdr:cNvPr id="687" name="テキスト ボックス 686"/>
        <xdr:cNvSpPr txBox="1"/>
      </xdr:nvSpPr>
      <xdr:spPr>
        <a:xfrm>
          <a:off x="15246427" y="169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9429</xdr:rowOff>
    </xdr:from>
    <xdr:to>
      <xdr:col>21</xdr:col>
      <xdr:colOff>212725</xdr:colOff>
      <xdr:row>98</xdr:row>
      <xdr:rowOff>111029</xdr:rowOff>
    </xdr:to>
    <xdr:sp macro="" textlink="">
      <xdr:nvSpPr>
        <xdr:cNvPr id="688" name="円/楕円 687"/>
        <xdr:cNvSpPr/>
      </xdr:nvSpPr>
      <xdr:spPr>
        <a:xfrm>
          <a:off x="14541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127556</xdr:rowOff>
    </xdr:from>
    <xdr:ext cx="534377" cy="259045"/>
    <xdr:sp macro="" textlink="">
      <xdr:nvSpPr>
        <xdr:cNvPr id="689" name="テキスト ボックス 688"/>
        <xdr:cNvSpPr txBox="1"/>
      </xdr:nvSpPr>
      <xdr:spPr>
        <a:xfrm>
          <a:off x="14325111" y="165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154023</xdr:rowOff>
    </xdr:from>
    <xdr:to>
      <xdr:col>20</xdr:col>
      <xdr:colOff>9525</xdr:colOff>
      <xdr:row>97</xdr:row>
      <xdr:rowOff>84173</xdr:rowOff>
    </xdr:to>
    <xdr:sp macro="" textlink="">
      <xdr:nvSpPr>
        <xdr:cNvPr id="690" name="円/楕円 689"/>
        <xdr:cNvSpPr/>
      </xdr:nvSpPr>
      <xdr:spPr>
        <a:xfrm>
          <a:off x="136525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100700</xdr:rowOff>
    </xdr:from>
    <xdr:ext cx="534377" cy="259045"/>
    <xdr:sp macro="" textlink="">
      <xdr:nvSpPr>
        <xdr:cNvPr id="691" name="テキスト ボックス 690"/>
        <xdr:cNvSpPr txBox="1"/>
      </xdr:nvSpPr>
      <xdr:spPr>
        <a:xfrm>
          <a:off x="13436111" y="163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71106</xdr:rowOff>
    </xdr:from>
    <xdr:to>
      <xdr:col>18</xdr:col>
      <xdr:colOff>492125</xdr:colOff>
      <xdr:row>96</xdr:row>
      <xdr:rowOff>1256</xdr:rowOff>
    </xdr:to>
    <xdr:sp macro="" textlink="">
      <xdr:nvSpPr>
        <xdr:cNvPr id="692" name="円/楕円 691"/>
        <xdr:cNvSpPr/>
      </xdr:nvSpPr>
      <xdr:spPr>
        <a:xfrm>
          <a:off x="12763500" y="16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17783</xdr:rowOff>
    </xdr:from>
    <xdr:ext cx="599010" cy="259045"/>
    <xdr:sp macro="" textlink="">
      <xdr:nvSpPr>
        <xdr:cNvPr id="693" name="テキスト ボックス 692"/>
        <xdr:cNvSpPr txBox="1"/>
      </xdr:nvSpPr>
      <xdr:spPr>
        <a:xfrm>
          <a:off x="12514794" y="161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45654</xdr:rowOff>
    </xdr:from>
    <xdr:to>
      <xdr:col>32</xdr:col>
      <xdr:colOff>187325</xdr:colOff>
      <xdr:row>38</xdr:row>
      <xdr:rowOff>53152</xdr:rowOff>
    </xdr:to>
    <xdr:cxnSp macro="">
      <xdr:nvCxnSpPr>
        <xdr:cNvPr id="720" name="直線コネクタ 719"/>
        <xdr:cNvCxnSpPr/>
      </xdr:nvCxnSpPr>
      <xdr:spPr>
        <a:xfrm flipV="1">
          <a:off x="21323300" y="6560754"/>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160823</xdr:rowOff>
    </xdr:from>
    <xdr:to>
      <xdr:col>31</xdr:col>
      <xdr:colOff>34925</xdr:colOff>
      <xdr:row>38</xdr:row>
      <xdr:rowOff>53152</xdr:rowOff>
    </xdr:to>
    <xdr:cxnSp macro="">
      <xdr:nvCxnSpPr>
        <xdr:cNvPr id="723" name="直線コネクタ 722"/>
        <xdr:cNvCxnSpPr/>
      </xdr:nvCxnSpPr>
      <xdr:spPr>
        <a:xfrm>
          <a:off x="20434300" y="6333023"/>
          <a:ext cx="8890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160823</xdr:rowOff>
    </xdr:from>
    <xdr:to>
      <xdr:col>29</xdr:col>
      <xdr:colOff>517525</xdr:colOff>
      <xdr:row>38</xdr:row>
      <xdr:rowOff>38888</xdr:rowOff>
    </xdr:to>
    <xdr:cxnSp macro="">
      <xdr:nvCxnSpPr>
        <xdr:cNvPr id="726" name="直線コネクタ 725"/>
        <xdr:cNvCxnSpPr/>
      </xdr:nvCxnSpPr>
      <xdr:spPr>
        <a:xfrm flipV="1">
          <a:off x="19545300" y="6333023"/>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28" name="テキスト ボックス 727"/>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19319</xdr:rowOff>
    </xdr:from>
    <xdr:to>
      <xdr:col>28</xdr:col>
      <xdr:colOff>314325</xdr:colOff>
      <xdr:row>38</xdr:row>
      <xdr:rowOff>38888</xdr:rowOff>
    </xdr:to>
    <xdr:cxnSp macro="">
      <xdr:nvCxnSpPr>
        <xdr:cNvPr id="729" name="直線コネクタ 728"/>
        <xdr:cNvCxnSpPr/>
      </xdr:nvCxnSpPr>
      <xdr:spPr>
        <a:xfrm>
          <a:off x="18656300" y="653441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33" name="テキスト ボックス 732"/>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166304</xdr:rowOff>
    </xdr:from>
    <xdr:to>
      <xdr:col>32</xdr:col>
      <xdr:colOff>238125</xdr:colOff>
      <xdr:row>38</xdr:row>
      <xdr:rowOff>96454</xdr:rowOff>
    </xdr:to>
    <xdr:sp macro="" textlink="">
      <xdr:nvSpPr>
        <xdr:cNvPr id="739" name="円/楕円 738"/>
        <xdr:cNvSpPr/>
      </xdr:nvSpPr>
      <xdr:spPr>
        <a:xfrm>
          <a:off x="221107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117665</xdr:rowOff>
    </xdr:from>
    <xdr:ext cx="469744" cy="259045"/>
    <xdr:sp macro="" textlink="">
      <xdr:nvSpPr>
        <xdr:cNvPr id="740" name="投資及び出資金該当値テキスト"/>
        <xdr:cNvSpPr txBox="1"/>
      </xdr:nvSpPr>
      <xdr:spPr>
        <a:xfrm>
          <a:off x="22212300" y="64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2352</xdr:rowOff>
    </xdr:from>
    <xdr:to>
      <xdr:col>31</xdr:col>
      <xdr:colOff>85725</xdr:colOff>
      <xdr:row>38</xdr:row>
      <xdr:rowOff>103952</xdr:rowOff>
    </xdr:to>
    <xdr:sp macro="" textlink="">
      <xdr:nvSpPr>
        <xdr:cNvPr id="741" name="円/楕円 740"/>
        <xdr:cNvSpPr/>
      </xdr:nvSpPr>
      <xdr:spPr>
        <a:xfrm>
          <a:off x="2127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95079</xdr:rowOff>
    </xdr:from>
    <xdr:ext cx="469744" cy="259045"/>
    <xdr:sp macro="" textlink="">
      <xdr:nvSpPr>
        <xdr:cNvPr id="742" name="テキスト ボックス 741"/>
        <xdr:cNvSpPr txBox="1"/>
      </xdr:nvSpPr>
      <xdr:spPr>
        <a:xfrm>
          <a:off x="21088427" y="6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110023</xdr:rowOff>
    </xdr:from>
    <xdr:to>
      <xdr:col>29</xdr:col>
      <xdr:colOff>568325</xdr:colOff>
      <xdr:row>37</xdr:row>
      <xdr:rowOff>40173</xdr:rowOff>
    </xdr:to>
    <xdr:sp macro="" textlink="">
      <xdr:nvSpPr>
        <xdr:cNvPr id="743" name="円/楕円 742"/>
        <xdr:cNvSpPr/>
      </xdr:nvSpPr>
      <xdr:spPr>
        <a:xfrm>
          <a:off x="20383500" y="62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56700</xdr:rowOff>
    </xdr:from>
    <xdr:ext cx="469744" cy="259045"/>
    <xdr:sp macro="" textlink="">
      <xdr:nvSpPr>
        <xdr:cNvPr id="744" name="テキスト ボックス 743"/>
        <xdr:cNvSpPr txBox="1"/>
      </xdr:nvSpPr>
      <xdr:spPr>
        <a:xfrm>
          <a:off x="20199427" y="605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159538</xdr:rowOff>
    </xdr:from>
    <xdr:to>
      <xdr:col>28</xdr:col>
      <xdr:colOff>365125</xdr:colOff>
      <xdr:row>38</xdr:row>
      <xdr:rowOff>89688</xdr:rowOff>
    </xdr:to>
    <xdr:sp macro="" textlink="">
      <xdr:nvSpPr>
        <xdr:cNvPr id="745" name="円/楕円 744"/>
        <xdr:cNvSpPr/>
      </xdr:nvSpPr>
      <xdr:spPr>
        <a:xfrm>
          <a:off x="19494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80815</xdr:rowOff>
    </xdr:from>
    <xdr:ext cx="469744" cy="259045"/>
    <xdr:sp macro="" textlink="">
      <xdr:nvSpPr>
        <xdr:cNvPr id="746" name="テキスト ボックス 745"/>
        <xdr:cNvSpPr txBox="1"/>
      </xdr:nvSpPr>
      <xdr:spPr>
        <a:xfrm>
          <a:off x="19310427"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139969</xdr:rowOff>
    </xdr:from>
    <xdr:to>
      <xdr:col>27</xdr:col>
      <xdr:colOff>161925</xdr:colOff>
      <xdr:row>38</xdr:row>
      <xdr:rowOff>70120</xdr:rowOff>
    </xdr:to>
    <xdr:sp macro="" textlink="">
      <xdr:nvSpPr>
        <xdr:cNvPr id="747" name="円/楕円 746"/>
        <xdr:cNvSpPr/>
      </xdr:nvSpPr>
      <xdr:spPr>
        <a:xfrm>
          <a:off x="18605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86646</xdr:rowOff>
    </xdr:from>
    <xdr:ext cx="469744" cy="259045"/>
    <xdr:sp macro="" textlink="">
      <xdr:nvSpPr>
        <xdr:cNvPr id="748" name="テキスト ボックス 747"/>
        <xdr:cNvSpPr txBox="1"/>
      </xdr:nvSpPr>
      <xdr:spPr>
        <a:xfrm>
          <a:off x="18421427" y="62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122860</xdr:rowOff>
    </xdr:from>
    <xdr:to>
      <xdr:col>32</xdr:col>
      <xdr:colOff>187325</xdr:colOff>
      <xdr:row>57</xdr:row>
      <xdr:rowOff>129413</xdr:rowOff>
    </xdr:to>
    <xdr:cxnSp macro="">
      <xdr:nvCxnSpPr>
        <xdr:cNvPr id="777" name="直線コネクタ 776"/>
        <xdr:cNvCxnSpPr/>
      </xdr:nvCxnSpPr>
      <xdr:spPr>
        <a:xfrm flipV="1">
          <a:off x="21323300" y="9895510"/>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128842</xdr:rowOff>
    </xdr:from>
    <xdr:to>
      <xdr:col>31</xdr:col>
      <xdr:colOff>34925</xdr:colOff>
      <xdr:row>57</xdr:row>
      <xdr:rowOff>129413</xdr:rowOff>
    </xdr:to>
    <xdr:cxnSp macro="">
      <xdr:nvCxnSpPr>
        <xdr:cNvPr id="780" name="直線コネクタ 779"/>
        <xdr:cNvCxnSpPr/>
      </xdr:nvCxnSpPr>
      <xdr:spPr>
        <a:xfrm>
          <a:off x="20434300" y="99014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128842</xdr:rowOff>
    </xdr:from>
    <xdr:to>
      <xdr:col>29</xdr:col>
      <xdr:colOff>517525</xdr:colOff>
      <xdr:row>57</xdr:row>
      <xdr:rowOff>129451</xdr:rowOff>
    </xdr:to>
    <xdr:cxnSp macro="">
      <xdr:nvCxnSpPr>
        <xdr:cNvPr id="783" name="直線コネクタ 782"/>
        <xdr:cNvCxnSpPr/>
      </xdr:nvCxnSpPr>
      <xdr:spPr>
        <a:xfrm flipV="1">
          <a:off x="19545300" y="990149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120497</xdr:rowOff>
    </xdr:from>
    <xdr:to>
      <xdr:col>28</xdr:col>
      <xdr:colOff>314325</xdr:colOff>
      <xdr:row>57</xdr:row>
      <xdr:rowOff>129451</xdr:rowOff>
    </xdr:to>
    <xdr:cxnSp macro="">
      <xdr:nvCxnSpPr>
        <xdr:cNvPr id="786" name="直線コネクタ 785"/>
        <xdr:cNvCxnSpPr/>
      </xdr:nvCxnSpPr>
      <xdr:spPr>
        <a:xfrm>
          <a:off x="18656300" y="9893147"/>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72060</xdr:rowOff>
    </xdr:from>
    <xdr:to>
      <xdr:col>32</xdr:col>
      <xdr:colOff>238125</xdr:colOff>
      <xdr:row>58</xdr:row>
      <xdr:rowOff>2210</xdr:rowOff>
    </xdr:to>
    <xdr:sp macro="" textlink="">
      <xdr:nvSpPr>
        <xdr:cNvPr id="796" name="円/楕円 795"/>
        <xdr:cNvSpPr/>
      </xdr:nvSpPr>
      <xdr:spPr>
        <a:xfrm>
          <a:off x="22110700" y="98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94937</xdr:rowOff>
    </xdr:from>
    <xdr:ext cx="469744" cy="259045"/>
    <xdr:sp macro="" textlink="">
      <xdr:nvSpPr>
        <xdr:cNvPr id="797" name="貸付金該当値テキスト"/>
        <xdr:cNvSpPr txBox="1"/>
      </xdr:nvSpPr>
      <xdr:spPr>
        <a:xfrm>
          <a:off x="22212300" y="96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78613</xdr:rowOff>
    </xdr:from>
    <xdr:to>
      <xdr:col>31</xdr:col>
      <xdr:colOff>85725</xdr:colOff>
      <xdr:row>58</xdr:row>
      <xdr:rowOff>8763</xdr:rowOff>
    </xdr:to>
    <xdr:sp macro="" textlink="">
      <xdr:nvSpPr>
        <xdr:cNvPr id="798" name="円/楕円 797"/>
        <xdr:cNvSpPr/>
      </xdr:nvSpPr>
      <xdr:spPr>
        <a:xfrm>
          <a:off x="21272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171340</xdr:rowOff>
    </xdr:from>
    <xdr:ext cx="469744" cy="259045"/>
    <xdr:sp macro="" textlink="">
      <xdr:nvSpPr>
        <xdr:cNvPr id="799" name="テキスト ボックス 798"/>
        <xdr:cNvSpPr txBox="1"/>
      </xdr:nvSpPr>
      <xdr:spPr>
        <a:xfrm>
          <a:off x="21088427" y="99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78042</xdr:rowOff>
    </xdr:from>
    <xdr:to>
      <xdr:col>29</xdr:col>
      <xdr:colOff>568325</xdr:colOff>
      <xdr:row>58</xdr:row>
      <xdr:rowOff>8192</xdr:rowOff>
    </xdr:to>
    <xdr:sp macro="" textlink="">
      <xdr:nvSpPr>
        <xdr:cNvPr id="800" name="円/楕円 799"/>
        <xdr:cNvSpPr/>
      </xdr:nvSpPr>
      <xdr:spPr>
        <a:xfrm>
          <a:off x="203835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24719</xdr:rowOff>
    </xdr:from>
    <xdr:ext cx="469744" cy="259045"/>
    <xdr:sp macro="" textlink="">
      <xdr:nvSpPr>
        <xdr:cNvPr id="801" name="テキスト ボックス 800"/>
        <xdr:cNvSpPr txBox="1"/>
      </xdr:nvSpPr>
      <xdr:spPr>
        <a:xfrm>
          <a:off x="20199427" y="96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78651</xdr:rowOff>
    </xdr:from>
    <xdr:to>
      <xdr:col>28</xdr:col>
      <xdr:colOff>365125</xdr:colOff>
      <xdr:row>58</xdr:row>
      <xdr:rowOff>8801</xdr:rowOff>
    </xdr:to>
    <xdr:sp macro="" textlink="">
      <xdr:nvSpPr>
        <xdr:cNvPr id="802" name="円/楕円 801"/>
        <xdr:cNvSpPr/>
      </xdr:nvSpPr>
      <xdr:spPr>
        <a:xfrm>
          <a:off x="19494500" y="9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25328</xdr:rowOff>
    </xdr:from>
    <xdr:ext cx="469744" cy="259045"/>
    <xdr:sp macro="" textlink="">
      <xdr:nvSpPr>
        <xdr:cNvPr id="803" name="テキスト ボックス 802"/>
        <xdr:cNvSpPr txBox="1"/>
      </xdr:nvSpPr>
      <xdr:spPr>
        <a:xfrm>
          <a:off x="19310427" y="9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804" name="円/楕円 803"/>
        <xdr:cNvSpPr/>
      </xdr:nvSpPr>
      <xdr:spPr>
        <a:xfrm>
          <a:off x="18605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805" name="テキスト ボックス 804"/>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76206</xdr:rowOff>
    </xdr:from>
    <xdr:to>
      <xdr:col>32</xdr:col>
      <xdr:colOff>187325</xdr:colOff>
      <xdr:row>76</xdr:row>
      <xdr:rowOff>106629</xdr:rowOff>
    </xdr:to>
    <xdr:cxnSp macro="">
      <xdr:nvCxnSpPr>
        <xdr:cNvPr id="835" name="直線コネクタ 834"/>
        <xdr:cNvCxnSpPr/>
      </xdr:nvCxnSpPr>
      <xdr:spPr>
        <a:xfrm flipV="1">
          <a:off x="21323300" y="13106406"/>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106629</xdr:rowOff>
    </xdr:from>
    <xdr:to>
      <xdr:col>31</xdr:col>
      <xdr:colOff>34925</xdr:colOff>
      <xdr:row>76</xdr:row>
      <xdr:rowOff>128042</xdr:rowOff>
    </xdr:to>
    <xdr:cxnSp macro="">
      <xdr:nvCxnSpPr>
        <xdr:cNvPr id="838" name="直線コネクタ 837"/>
        <xdr:cNvCxnSpPr/>
      </xdr:nvCxnSpPr>
      <xdr:spPr>
        <a:xfrm flipV="1">
          <a:off x="20434300" y="1313682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128042</xdr:rowOff>
    </xdr:from>
    <xdr:to>
      <xdr:col>29</xdr:col>
      <xdr:colOff>517525</xdr:colOff>
      <xdr:row>76</xdr:row>
      <xdr:rowOff>162713</xdr:rowOff>
    </xdr:to>
    <xdr:cxnSp macro="">
      <xdr:nvCxnSpPr>
        <xdr:cNvPr id="841" name="直線コネクタ 840"/>
        <xdr:cNvCxnSpPr/>
      </xdr:nvCxnSpPr>
      <xdr:spPr>
        <a:xfrm flipV="1">
          <a:off x="19545300" y="13158242"/>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162713</xdr:rowOff>
    </xdr:from>
    <xdr:to>
      <xdr:col>28</xdr:col>
      <xdr:colOff>314325</xdr:colOff>
      <xdr:row>76</xdr:row>
      <xdr:rowOff>163837</xdr:rowOff>
    </xdr:to>
    <xdr:cxnSp macro="">
      <xdr:nvCxnSpPr>
        <xdr:cNvPr id="844" name="直線コネクタ 843"/>
        <xdr:cNvCxnSpPr/>
      </xdr:nvCxnSpPr>
      <xdr:spPr>
        <a:xfrm flipV="1">
          <a:off x="18656300" y="1319291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25406</xdr:rowOff>
    </xdr:from>
    <xdr:to>
      <xdr:col>32</xdr:col>
      <xdr:colOff>238125</xdr:colOff>
      <xdr:row>76</xdr:row>
      <xdr:rowOff>127006</xdr:rowOff>
    </xdr:to>
    <xdr:sp macro="" textlink="">
      <xdr:nvSpPr>
        <xdr:cNvPr id="854" name="円/楕円 853"/>
        <xdr:cNvSpPr/>
      </xdr:nvSpPr>
      <xdr:spPr>
        <a:xfrm>
          <a:off x="221107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3833</xdr:rowOff>
    </xdr:from>
    <xdr:ext cx="534377" cy="259045"/>
    <xdr:sp macro="" textlink="">
      <xdr:nvSpPr>
        <xdr:cNvPr id="855" name="繰出金該当値テキスト"/>
        <xdr:cNvSpPr txBox="1"/>
      </xdr:nvSpPr>
      <xdr:spPr>
        <a:xfrm>
          <a:off x="22212300" y="130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55829</xdr:rowOff>
    </xdr:from>
    <xdr:to>
      <xdr:col>31</xdr:col>
      <xdr:colOff>85725</xdr:colOff>
      <xdr:row>76</xdr:row>
      <xdr:rowOff>157429</xdr:rowOff>
    </xdr:to>
    <xdr:sp macro="" textlink="">
      <xdr:nvSpPr>
        <xdr:cNvPr id="856" name="円/楕円 855"/>
        <xdr:cNvSpPr/>
      </xdr:nvSpPr>
      <xdr:spPr>
        <a:xfrm>
          <a:off x="21272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148556</xdr:rowOff>
    </xdr:from>
    <xdr:ext cx="534377" cy="259045"/>
    <xdr:sp macro="" textlink="">
      <xdr:nvSpPr>
        <xdr:cNvPr id="857" name="テキスト ボックス 856"/>
        <xdr:cNvSpPr txBox="1"/>
      </xdr:nvSpPr>
      <xdr:spPr>
        <a:xfrm>
          <a:off x="21056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77242</xdr:rowOff>
    </xdr:from>
    <xdr:to>
      <xdr:col>29</xdr:col>
      <xdr:colOff>568325</xdr:colOff>
      <xdr:row>77</xdr:row>
      <xdr:rowOff>7392</xdr:rowOff>
    </xdr:to>
    <xdr:sp macro="" textlink="">
      <xdr:nvSpPr>
        <xdr:cNvPr id="858" name="円/楕円 857"/>
        <xdr:cNvSpPr/>
      </xdr:nvSpPr>
      <xdr:spPr>
        <a:xfrm>
          <a:off x="20383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169969</xdr:rowOff>
    </xdr:from>
    <xdr:ext cx="534377" cy="259045"/>
    <xdr:sp macro="" textlink="">
      <xdr:nvSpPr>
        <xdr:cNvPr id="859" name="テキスト ボックス 858"/>
        <xdr:cNvSpPr txBox="1"/>
      </xdr:nvSpPr>
      <xdr:spPr>
        <a:xfrm>
          <a:off x="20167111" y="132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111913</xdr:rowOff>
    </xdr:from>
    <xdr:to>
      <xdr:col>28</xdr:col>
      <xdr:colOff>365125</xdr:colOff>
      <xdr:row>77</xdr:row>
      <xdr:rowOff>42063</xdr:rowOff>
    </xdr:to>
    <xdr:sp macro="" textlink="">
      <xdr:nvSpPr>
        <xdr:cNvPr id="860" name="円/楕円 859"/>
        <xdr:cNvSpPr/>
      </xdr:nvSpPr>
      <xdr:spPr>
        <a:xfrm>
          <a:off x="19494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33190</xdr:rowOff>
    </xdr:from>
    <xdr:ext cx="534377" cy="259045"/>
    <xdr:sp macro="" textlink="">
      <xdr:nvSpPr>
        <xdr:cNvPr id="861" name="テキスト ボックス 860"/>
        <xdr:cNvSpPr txBox="1"/>
      </xdr:nvSpPr>
      <xdr:spPr>
        <a:xfrm>
          <a:off x="19278111"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113037</xdr:rowOff>
    </xdr:from>
    <xdr:to>
      <xdr:col>27</xdr:col>
      <xdr:colOff>161925</xdr:colOff>
      <xdr:row>77</xdr:row>
      <xdr:rowOff>43187</xdr:rowOff>
    </xdr:to>
    <xdr:sp macro="" textlink="">
      <xdr:nvSpPr>
        <xdr:cNvPr id="862" name="円/楕円 861"/>
        <xdr:cNvSpPr/>
      </xdr:nvSpPr>
      <xdr:spPr>
        <a:xfrm>
          <a:off x="18605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34314</xdr:rowOff>
    </xdr:from>
    <xdr:ext cx="534377" cy="259045"/>
    <xdr:sp macro="" textlink="">
      <xdr:nvSpPr>
        <xdr:cNvPr id="863" name="テキスト ボックス 862"/>
        <xdr:cNvSpPr txBox="1"/>
      </xdr:nvSpPr>
      <xdr:spPr>
        <a:xfrm>
          <a:off x="18389111" y="132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人件費は定員適正化計画に基づく職員数の抑制を図ってきたことなどにより、着実に人件費削減を行ってきたため、類似団体よりも低くなっている。物件費は、近年の大規模公共施設建設事業に伴う一時的な備品購入費の増はあったものの、東日本大震災復興事業等の進捗により、平成２３年度以降減額傾向にありコストが下がっている。維持補修費は、例年ほぼ同程度の施設維持補修を実施しているため、比較的低コストとなっている。扶助費は、市独自で６５歳以上の運転免許を持たない高齢者にタクシー利用助成などを行っていることから、コストが高くなりつつあり、類似団体と同程度となった。補助費等は、市独自の転作達成促進事業補助金が増額傾向にあるが、消防業務などその他の業務について、直営で行っているものが多く、一部事務組合等への負担金が少ないため、類似団体と比べ、比較的低コストとなっている。普通建設事業費は、前年度よりは減額となったものの、都市公園整備、街路改良、小学校校舎建設事業等を実施したことによりコストが高くなっているが、街路改良事業は復興事業としての実施で、財源のほとんどを復興交付金など国の財源を活用しているなど将来の財政負担を極力抑制しながら実施しているところである。公債費は、平成２４年度まで普通建設事業を抑制してきたことで地方債残高も減り、現在は低コストとなっている。しかしながら、平成２５年度以降、小中一貫校、図書館、消防庁舎建設などを実施したため、今後は、公債費も増額傾向となり、コストの増加が見込まれる。積立金は、平成２４～２５年度は東日本大震災復興交付金基金への積立が多額であったため、類似団体よりも高くなっている。出資金については、主に市民病院への医療機器購入費等への出資金であり、類似団体よりも高コストとなっている。貸付金は、類似団体とほぼ同程度である。繰出金については、類似団体よりも低コストとなっているものの、国民健康保険事業、介護保険事業、公共下水道事業への繰出金が増加傾向にあるため、今後は高コストになることも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44,858
44,616
186.80
19,427,276
18,183,013
839,920
10,012,554
20,593,930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39769</xdr:rowOff>
    </xdr:from>
    <xdr:to>
      <xdr:col>6</xdr:col>
      <xdr:colOff>511175</xdr:colOff>
      <xdr:row>36</xdr:row>
      <xdr:rowOff>39443</xdr:rowOff>
    </xdr:to>
    <xdr:cxnSp macro="">
      <xdr:nvCxnSpPr>
        <xdr:cNvPr id="63" name="直線コネクタ 62"/>
        <xdr:cNvCxnSpPr/>
      </xdr:nvCxnSpPr>
      <xdr:spPr>
        <a:xfrm>
          <a:off x="3797300" y="6040519"/>
          <a:ext cx="8382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39769</xdr:rowOff>
    </xdr:from>
    <xdr:to>
      <xdr:col>5</xdr:col>
      <xdr:colOff>358775</xdr:colOff>
      <xdr:row>35</xdr:row>
      <xdr:rowOff>166805</xdr:rowOff>
    </xdr:to>
    <xdr:cxnSp macro="">
      <xdr:nvCxnSpPr>
        <xdr:cNvPr id="66" name="直線コネクタ 65"/>
        <xdr:cNvCxnSpPr/>
      </xdr:nvCxnSpPr>
      <xdr:spPr>
        <a:xfrm flipV="1">
          <a:off x="2908300" y="6040519"/>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166805</xdr:rowOff>
    </xdr:from>
    <xdr:to>
      <xdr:col>4</xdr:col>
      <xdr:colOff>155575</xdr:colOff>
      <xdr:row>36</xdr:row>
      <xdr:rowOff>43361</xdr:rowOff>
    </xdr:to>
    <xdr:cxnSp macro="">
      <xdr:nvCxnSpPr>
        <xdr:cNvPr id="69" name="直線コネクタ 68"/>
        <xdr:cNvCxnSpPr/>
      </xdr:nvCxnSpPr>
      <xdr:spPr>
        <a:xfrm flipV="1">
          <a:off x="2019300" y="616755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82223</xdr:rowOff>
    </xdr:from>
    <xdr:to>
      <xdr:col>2</xdr:col>
      <xdr:colOff>638175</xdr:colOff>
      <xdr:row>36</xdr:row>
      <xdr:rowOff>43361</xdr:rowOff>
    </xdr:to>
    <xdr:cxnSp macro="">
      <xdr:nvCxnSpPr>
        <xdr:cNvPr id="72" name="直線コネクタ 71"/>
        <xdr:cNvCxnSpPr/>
      </xdr:nvCxnSpPr>
      <xdr:spPr>
        <a:xfrm>
          <a:off x="1130300" y="6082973"/>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142112</xdr:rowOff>
    </xdr:from>
    <xdr:ext cx="469744" cy="259045"/>
    <xdr:sp macro="" textlink="">
      <xdr:nvSpPr>
        <xdr:cNvPr id="76" name="テキスト ボックス 75"/>
        <xdr:cNvSpPr txBox="1"/>
      </xdr:nvSpPr>
      <xdr:spPr>
        <a:xfrm>
          <a:off x="895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160093</xdr:rowOff>
    </xdr:from>
    <xdr:to>
      <xdr:col>6</xdr:col>
      <xdr:colOff>561975</xdr:colOff>
      <xdr:row>36</xdr:row>
      <xdr:rowOff>90243</xdr:rowOff>
    </xdr:to>
    <xdr:sp macro="" textlink="">
      <xdr:nvSpPr>
        <xdr:cNvPr id="82" name="円/楕円 81"/>
        <xdr:cNvSpPr/>
      </xdr:nvSpPr>
      <xdr:spPr>
        <a:xfrm>
          <a:off x="45847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11520</xdr:rowOff>
    </xdr:from>
    <xdr:ext cx="469744" cy="259045"/>
    <xdr:sp macro="" textlink="">
      <xdr:nvSpPr>
        <xdr:cNvPr id="83" name="議会費該当値テキスト"/>
        <xdr:cNvSpPr txBox="1"/>
      </xdr:nvSpPr>
      <xdr:spPr>
        <a:xfrm>
          <a:off x="4686300" y="601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160419</xdr:rowOff>
    </xdr:from>
    <xdr:to>
      <xdr:col>5</xdr:col>
      <xdr:colOff>409575</xdr:colOff>
      <xdr:row>35</xdr:row>
      <xdr:rowOff>90569</xdr:rowOff>
    </xdr:to>
    <xdr:sp macro="" textlink="">
      <xdr:nvSpPr>
        <xdr:cNvPr id="84" name="円/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107096</xdr:rowOff>
    </xdr:from>
    <xdr:ext cx="469744" cy="259045"/>
    <xdr:sp macro="" textlink="">
      <xdr:nvSpPr>
        <xdr:cNvPr id="85" name="テキスト ボックス 84"/>
        <xdr:cNvSpPr txBox="1"/>
      </xdr:nvSpPr>
      <xdr:spPr>
        <a:xfrm>
          <a:off x="3562427"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116005</xdr:rowOff>
    </xdr:from>
    <xdr:to>
      <xdr:col>4</xdr:col>
      <xdr:colOff>206375</xdr:colOff>
      <xdr:row>36</xdr:row>
      <xdr:rowOff>46155</xdr:rowOff>
    </xdr:to>
    <xdr:sp macro="" textlink="">
      <xdr:nvSpPr>
        <xdr:cNvPr id="86" name="円/楕円 85"/>
        <xdr:cNvSpPr/>
      </xdr:nvSpPr>
      <xdr:spPr>
        <a:xfrm>
          <a:off x="2857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37282</xdr:rowOff>
    </xdr:from>
    <xdr:ext cx="469744" cy="259045"/>
    <xdr:sp macro="" textlink="">
      <xdr:nvSpPr>
        <xdr:cNvPr id="87" name="テキスト ボックス 86"/>
        <xdr:cNvSpPr txBox="1"/>
      </xdr:nvSpPr>
      <xdr:spPr>
        <a:xfrm>
          <a:off x="2673427"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164011</xdr:rowOff>
    </xdr:from>
    <xdr:to>
      <xdr:col>3</xdr:col>
      <xdr:colOff>3175</xdr:colOff>
      <xdr:row>36</xdr:row>
      <xdr:rowOff>94161</xdr:rowOff>
    </xdr:to>
    <xdr:sp macro="" textlink="">
      <xdr:nvSpPr>
        <xdr:cNvPr id="88" name="円/楕円 87"/>
        <xdr:cNvSpPr/>
      </xdr:nvSpPr>
      <xdr:spPr>
        <a:xfrm>
          <a:off x="1968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85288</xdr:rowOff>
    </xdr:from>
    <xdr:ext cx="469744" cy="259045"/>
    <xdr:sp macro="" textlink="">
      <xdr:nvSpPr>
        <xdr:cNvPr id="89" name="テキスト ボックス 88"/>
        <xdr:cNvSpPr txBox="1"/>
      </xdr:nvSpPr>
      <xdr:spPr>
        <a:xfrm>
          <a:off x="1784427" y="62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31423</xdr:rowOff>
    </xdr:from>
    <xdr:to>
      <xdr:col>1</xdr:col>
      <xdr:colOff>485775</xdr:colOff>
      <xdr:row>35</xdr:row>
      <xdr:rowOff>133023</xdr:rowOff>
    </xdr:to>
    <xdr:sp macro="" textlink="">
      <xdr:nvSpPr>
        <xdr:cNvPr id="90" name="円/楕円 89"/>
        <xdr:cNvSpPr/>
      </xdr:nvSpPr>
      <xdr:spPr>
        <a:xfrm>
          <a:off x="1079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149550</xdr:rowOff>
    </xdr:from>
    <xdr:ext cx="469744" cy="259045"/>
    <xdr:sp macro="" textlink="">
      <xdr:nvSpPr>
        <xdr:cNvPr id="91" name="テキスト ボックス 90"/>
        <xdr:cNvSpPr txBox="1"/>
      </xdr:nvSpPr>
      <xdr:spPr>
        <a:xfrm>
          <a:off x="895427" y="58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12354</xdr:rowOff>
    </xdr:from>
    <xdr:to>
      <xdr:col>6</xdr:col>
      <xdr:colOff>511175</xdr:colOff>
      <xdr:row>58</xdr:row>
      <xdr:rowOff>41036</xdr:rowOff>
    </xdr:to>
    <xdr:cxnSp macro="">
      <xdr:nvCxnSpPr>
        <xdr:cNvPr id="120" name="直線コネクタ 119"/>
        <xdr:cNvCxnSpPr/>
      </xdr:nvCxnSpPr>
      <xdr:spPr>
        <a:xfrm>
          <a:off x="3797300" y="9956454"/>
          <a:ext cx="8382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149816</xdr:rowOff>
    </xdr:from>
    <xdr:to>
      <xdr:col>5</xdr:col>
      <xdr:colOff>358775</xdr:colOff>
      <xdr:row>58</xdr:row>
      <xdr:rowOff>12354</xdr:rowOff>
    </xdr:to>
    <xdr:cxnSp macro="">
      <xdr:nvCxnSpPr>
        <xdr:cNvPr id="123" name="直線コネクタ 122"/>
        <xdr:cNvCxnSpPr/>
      </xdr:nvCxnSpPr>
      <xdr:spPr>
        <a:xfrm>
          <a:off x="2908300" y="9922466"/>
          <a:ext cx="8890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164511</xdr:rowOff>
    </xdr:from>
    <xdr:to>
      <xdr:col>4</xdr:col>
      <xdr:colOff>155575</xdr:colOff>
      <xdr:row>57</xdr:row>
      <xdr:rowOff>149816</xdr:rowOff>
    </xdr:to>
    <xdr:cxnSp macro="">
      <xdr:nvCxnSpPr>
        <xdr:cNvPr id="126" name="直線コネクタ 125"/>
        <xdr:cNvCxnSpPr/>
      </xdr:nvCxnSpPr>
      <xdr:spPr>
        <a:xfrm>
          <a:off x="2019300" y="976571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125969</xdr:rowOff>
    </xdr:from>
    <xdr:to>
      <xdr:col>2</xdr:col>
      <xdr:colOff>638175</xdr:colOff>
      <xdr:row>56</xdr:row>
      <xdr:rowOff>164511</xdr:rowOff>
    </xdr:to>
    <xdr:cxnSp macro="">
      <xdr:nvCxnSpPr>
        <xdr:cNvPr id="129" name="直線コネクタ 128"/>
        <xdr:cNvCxnSpPr/>
      </xdr:nvCxnSpPr>
      <xdr:spPr>
        <a:xfrm>
          <a:off x="1130300" y="9555719"/>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134406</xdr:rowOff>
    </xdr:from>
    <xdr:ext cx="534377" cy="259045"/>
    <xdr:sp macro="" textlink="">
      <xdr:nvSpPr>
        <xdr:cNvPr id="131" name="テキスト ボックス 130"/>
        <xdr:cNvSpPr txBox="1"/>
      </xdr:nvSpPr>
      <xdr:spPr>
        <a:xfrm>
          <a:off x="1752111" y="99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131457</xdr:rowOff>
    </xdr:from>
    <xdr:ext cx="534377" cy="259045"/>
    <xdr:sp macro="" textlink="">
      <xdr:nvSpPr>
        <xdr:cNvPr id="133" name="テキスト ボックス 132"/>
        <xdr:cNvSpPr txBox="1"/>
      </xdr:nvSpPr>
      <xdr:spPr>
        <a:xfrm>
          <a:off x="863111" y="99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161686</xdr:rowOff>
    </xdr:from>
    <xdr:to>
      <xdr:col>6</xdr:col>
      <xdr:colOff>561975</xdr:colOff>
      <xdr:row>58</xdr:row>
      <xdr:rowOff>91836</xdr:rowOff>
    </xdr:to>
    <xdr:sp macro="" textlink="">
      <xdr:nvSpPr>
        <xdr:cNvPr id="139" name="円/楕円 138"/>
        <xdr:cNvSpPr/>
      </xdr:nvSpPr>
      <xdr:spPr>
        <a:xfrm>
          <a:off x="45847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76613</xdr:rowOff>
    </xdr:from>
    <xdr:ext cx="534377" cy="259045"/>
    <xdr:sp macro="" textlink="">
      <xdr:nvSpPr>
        <xdr:cNvPr id="140" name="総務費該当値テキスト"/>
        <xdr:cNvSpPr txBox="1"/>
      </xdr:nvSpPr>
      <xdr:spPr>
        <a:xfrm>
          <a:off x="4686300" y="98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133004</xdr:rowOff>
    </xdr:from>
    <xdr:to>
      <xdr:col>5</xdr:col>
      <xdr:colOff>409575</xdr:colOff>
      <xdr:row>58</xdr:row>
      <xdr:rowOff>63154</xdr:rowOff>
    </xdr:to>
    <xdr:sp macro="" textlink="">
      <xdr:nvSpPr>
        <xdr:cNvPr id="141" name="円/楕円 140"/>
        <xdr:cNvSpPr/>
      </xdr:nvSpPr>
      <xdr:spPr>
        <a:xfrm>
          <a:off x="3746500" y="99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54281</xdr:rowOff>
    </xdr:from>
    <xdr:ext cx="534377" cy="259045"/>
    <xdr:sp macro="" textlink="">
      <xdr:nvSpPr>
        <xdr:cNvPr id="142" name="テキスト ボックス 141"/>
        <xdr:cNvSpPr txBox="1"/>
      </xdr:nvSpPr>
      <xdr:spPr>
        <a:xfrm>
          <a:off x="3530111" y="99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99016</xdr:rowOff>
    </xdr:from>
    <xdr:to>
      <xdr:col>4</xdr:col>
      <xdr:colOff>206375</xdr:colOff>
      <xdr:row>58</xdr:row>
      <xdr:rowOff>29166</xdr:rowOff>
    </xdr:to>
    <xdr:sp macro="" textlink="">
      <xdr:nvSpPr>
        <xdr:cNvPr id="143" name="円/楕円 142"/>
        <xdr:cNvSpPr/>
      </xdr:nvSpPr>
      <xdr:spPr>
        <a:xfrm>
          <a:off x="2857500" y="9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20293</xdr:rowOff>
    </xdr:from>
    <xdr:ext cx="534377" cy="259045"/>
    <xdr:sp macro="" textlink="">
      <xdr:nvSpPr>
        <xdr:cNvPr id="144" name="テキスト ボックス 143"/>
        <xdr:cNvSpPr txBox="1"/>
      </xdr:nvSpPr>
      <xdr:spPr>
        <a:xfrm>
          <a:off x="2641111" y="9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113711</xdr:rowOff>
    </xdr:from>
    <xdr:to>
      <xdr:col>3</xdr:col>
      <xdr:colOff>3175</xdr:colOff>
      <xdr:row>57</xdr:row>
      <xdr:rowOff>43861</xdr:rowOff>
    </xdr:to>
    <xdr:sp macro="" textlink="">
      <xdr:nvSpPr>
        <xdr:cNvPr id="145" name="円/楕円 144"/>
        <xdr:cNvSpPr/>
      </xdr:nvSpPr>
      <xdr:spPr>
        <a:xfrm>
          <a:off x="1968500" y="97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60388</xdr:rowOff>
    </xdr:from>
    <xdr:ext cx="599010" cy="259045"/>
    <xdr:sp macro="" textlink="">
      <xdr:nvSpPr>
        <xdr:cNvPr id="146" name="テキスト ボックス 145"/>
        <xdr:cNvSpPr txBox="1"/>
      </xdr:nvSpPr>
      <xdr:spPr>
        <a:xfrm>
          <a:off x="1719794" y="94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75169</xdr:rowOff>
    </xdr:from>
    <xdr:to>
      <xdr:col>1</xdr:col>
      <xdr:colOff>485775</xdr:colOff>
      <xdr:row>56</xdr:row>
      <xdr:rowOff>5319</xdr:rowOff>
    </xdr:to>
    <xdr:sp macro="" textlink="">
      <xdr:nvSpPr>
        <xdr:cNvPr id="147" name="円/楕円 146"/>
        <xdr:cNvSpPr/>
      </xdr:nvSpPr>
      <xdr:spPr>
        <a:xfrm>
          <a:off x="1079500" y="95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21846</xdr:rowOff>
    </xdr:from>
    <xdr:ext cx="599010" cy="259045"/>
    <xdr:sp macro="" textlink="">
      <xdr:nvSpPr>
        <xdr:cNvPr id="148" name="テキスト ボックス 147"/>
        <xdr:cNvSpPr txBox="1"/>
      </xdr:nvSpPr>
      <xdr:spPr>
        <a:xfrm>
          <a:off x="830794" y="92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98377</xdr:rowOff>
    </xdr:from>
    <xdr:to>
      <xdr:col>6</xdr:col>
      <xdr:colOff>511175</xdr:colOff>
      <xdr:row>78</xdr:row>
      <xdr:rowOff>140131</xdr:rowOff>
    </xdr:to>
    <xdr:cxnSp macro="">
      <xdr:nvCxnSpPr>
        <xdr:cNvPr id="178" name="直線コネクタ 177"/>
        <xdr:cNvCxnSpPr/>
      </xdr:nvCxnSpPr>
      <xdr:spPr>
        <a:xfrm flipV="1">
          <a:off x="3797300" y="13471477"/>
          <a:ext cx="8382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140131</xdr:rowOff>
    </xdr:from>
    <xdr:to>
      <xdr:col>5</xdr:col>
      <xdr:colOff>358775</xdr:colOff>
      <xdr:row>78</xdr:row>
      <xdr:rowOff>150738</xdr:rowOff>
    </xdr:to>
    <xdr:cxnSp macro="">
      <xdr:nvCxnSpPr>
        <xdr:cNvPr id="181" name="直線コネクタ 180"/>
        <xdr:cNvCxnSpPr/>
      </xdr:nvCxnSpPr>
      <xdr:spPr>
        <a:xfrm flipV="1">
          <a:off x="2908300" y="1351323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150738</xdr:rowOff>
    </xdr:from>
    <xdr:to>
      <xdr:col>4</xdr:col>
      <xdr:colOff>155575</xdr:colOff>
      <xdr:row>78</xdr:row>
      <xdr:rowOff>170549</xdr:rowOff>
    </xdr:to>
    <xdr:cxnSp macro="">
      <xdr:nvCxnSpPr>
        <xdr:cNvPr id="184" name="直線コネクタ 183"/>
        <xdr:cNvCxnSpPr/>
      </xdr:nvCxnSpPr>
      <xdr:spPr>
        <a:xfrm flipV="1">
          <a:off x="2019300" y="1352383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142534</xdr:rowOff>
    </xdr:from>
    <xdr:to>
      <xdr:col>2</xdr:col>
      <xdr:colOff>638175</xdr:colOff>
      <xdr:row>78</xdr:row>
      <xdr:rowOff>170549</xdr:rowOff>
    </xdr:to>
    <xdr:cxnSp macro="">
      <xdr:nvCxnSpPr>
        <xdr:cNvPr id="187" name="直線コネクタ 186"/>
        <xdr:cNvCxnSpPr/>
      </xdr:nvCxnSpPr>
      <xdr:spPr>
        <a:xfrm>
          <a:off x="1130300" y="13515634"/>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47577</xdr:rowOff>
    </xdr:from>
    <xdr:to>
      <xdr:col>6</xdr:col>
      <xdr:colOff>561975</xdr:colOff>
      <xdr:row>78</xdr:row>
      <xdr:rowOff>149177</xdr:rowOff>
    </xdr:to>
    <xdr:sp macro="" textlink="">
      <xdr:nvSpPr>
        <xdr:cNvPr id="197" name="円/楕円 196"/>
        <xdr:cNvSpPr/>
      </xdr:nvSpPr>
      <xdr:spPr>
        <a:xfrm>
          <a:off x="45847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133954</xdr:rowOff>
    </xdr:from>
    <xdr:ext cx="599010" cy="259045"/>
    <xdr:sp macro="" textlink="">
      <xdr:nvSpPr>
        <xdr:cNvPr id="198" name="民生費該当値テキスト"/>
        <xdr:cNvSpPr txBox="1"/>
      </xdr:nvSpPr>
      <xdr:spPr>
        <a:xfrm>
          <a:off x="4686300" y="133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89331</xdr:rowOff>
    </xdr:from>
    <xdr:to>
      <xdr:col>5</xdr:col>
      <xdr:colOff>409575</xdr:colOff>
      <xdr:row>79</xdr:row>
      <xdr:rowOff>19481</xdr:rowOff>
    </xdr:to>
    <xdr:sp macro="" textlink="">
      <xdr:nvSpPr>
        <xdr:cNvPr id="199" name="円/楕円 198"/>
        <xdr:cNvSpPr/>
      </xdr:nvSpPr>
      <xdr:spPr>
        <a:xfrm>
          <a:off x="3746500" y="13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10608</xdr:rowOff>
    </xdr:from>
    <xdr:ext cx="599010" cy="259045"/>
    <xdr:sp macro="" textlink="">
      <xdr:nvSpPr>
        <xdr:cNvPr id="200" name="テキスト ボックス 199"/>
        <xdr:cNvSpPr txBox="1"/>
      </xdr:nvSpPr>
      <xdr:spPr>
        <a:xfrm>
          <a:off x="3497794" y="135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99938</xdr:rowOff>
    </xdr:from>
    <xdr:to>
      <xdr:col>4</xdr:col>
      <xdr:colOff>206375</xdr:colOff>
      <xdr:row>79</xdr:row>
      <xdr:rowOff>30088</xdr:rowOff>
    </xdr:to>
    <xdr:sp macro="" textlink="">
      <xdr:nvSpPr>
        <xdr:cNvPr id="201" name="円/楕円 200"/>
        <xdr:cNvSpPr/>
      </xdr:nvSpPr>
      <xdr:spPr>
        <a:xfrm>
          <a:off x="2857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21215</xdr:rowOff>
    </xdr:from>
    <xdr:ext cx="599010" cy="259045"/>
    <xdr:sp macro="" textlink="">
      <xdr:nvSpPr>
        <xdr:cNvPr id="202" name="テキスト ボックス 201"/>
        <xdr:cNvSpPr txBox="1"/>
      </xdr:nvSpPr>
      <xdr:spPr>
        <a:xfrm>
          <a:off x="2608794" y="135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119749</xdr:rowOff>
    </xdr:from>
    <xdr:to>
      <xdr:col>3</xdr:col>
      <xdr:colOff>3175</xdr:colOff>
      <xdr:row>79</xdr:row>
      <xdr:rowOff>49899</xdr:rowOff>
    </xdr:to>
    <xdr:sp macro="" textlink="">
      <xdr:nvSpPr>
        <xdr:cNvPr id="203" name="円/楕円 202"/>
        <xdr:cNvSpPr/>
      </xdr:nvSpPr>
      <xdr:spPr>
        <a:xfrm>
          <a:off x="1968500" y="134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41026</xdr:rowOff>
    </xdr:from>
    <xdr:ext cx="599010" cy="259045"/>
    <xdr:sp macro="" textlink="">
      <xdr:nvSpPr>
        <xdr:cNvPr id="204" name="テキスト ボックス 203"/>
        <xdr:cNvSpPr txBox="1"/>
      </xdr:nvSpPr>
      <xdr:spPr>
        <a:xfrm>
          <a:off x="1719794" y="135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91734</xdr:rowOff>
    </xdr:from>
    <xdr:to>
      <xdr:col>1</xdr:col>
      <xdr:colOff>485775</xdr:colOff>
      <xdr:row>79</xdr:row>
      <xdr:rowOff>21884</xdr:rowOff>
    </xdr:to>
    <xdr:sp macro="" textlink="">
      <xdr:nvSpPr>
        <xdr:cNvPr id="205" name="円/楕円 204"/>
        <xdr:cNvSpPr/>
      </xdr:nvSpPr>
      <xdr:spPr>
        <a:xfrm>
          <a:off x="1079500" y="134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13011</xdr:rowOff>
    </xdr:from>
    <xdr:ext cx="599010" cy="259045"/>
    <xdr:sp macro="" textlink="">
      <xdr:nvSpPr>
        <xdr:cNvPr id="206" name="テキスト ボックス 205"/>
        <xdr:cNvSpPr txBox="1"/>
      </xdr:nvSpPr>
      <xdr:spPr>
        <a:xfrm>
          <a:off x="830794" y="135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164960</xdr:rowOff>
    </xdr:from>
    <xdr:to>
      <xdr:col>6</xdr:col>
      <xdr:colOff>511175</xdr:colOff>
      <xdr:row>95</xdr:row>
      <xdr:rowOff>88342</xdr:rowOff>
    </xdr:to>
    <xdr:cxnSp macro="">
      <xdr:nvCxnSpPr>
        <xdr:cNvPr id="235" name="直線コネクタ 234"/>
        <xdr:cNvCxnSpPr/>
      </xdr:nvCxnSpPr>
      <xdr:spPr>
        <a:xfrm>
          <a:off x="3797300" y="16281260"/>
          <a:ext cx="8382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164960</xdr:rowOff>
    </xdr:from>
    <xdr:to>
      <xdr:col>5</xdr:col>
      <xdr:colOff>358775</xdr:colOff>
      <xdr:row>95</xdr:row>
      <xdr:rowOff>16117</xdr:rowOff>
    </xdr:to>
    <xdr:cxnSp macro="">
      <xdr:nvCxnSpPr>
        <xdr:cNvPr id="238" name="直線コネクタ 237"/>
        <xdr:cNvCxnSpPr/>
      </xdr:nvCxnSpPr>
      <xdr:spPr>
        <a:xfrm flipV="1">
          <a:off x="2908300" y="16281260"/>
          <a:ext cx="8890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16117</xdr:rowOff>
    </xdr:from>
    <xdr:to>
      <xdr:col>4</xdr:col>
      <xdr:colOff>155575</xdr:colOff>
      <xdr:row>95</xdr:row>
      <xdr:rowOff>92787</xdr:rowOff>
    </xdr:to>
    <xdr:cxnSp macro="">
      <xdr:nvCxnSpPr>
        <xdr:cNvPr id="241" name="直線コネクタ 240"/>
        <xdr:cNvCxnSpPr/>
      </xdr:nvCxnSpPr>
      <xdr:spPr>
        <a:xfrm flipV="1">
          <a:off x="2019300" y="16303867"/>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843</xdr:rowOff>
    </xdr:from>
    <xdr:ext cx="534377" cy="259045"/>
    <xdr:sp macro="" textlink="">
      <xdr:nvSpPr>
        <xdr:cNvPr id="243" name="テキスト ボックス 242"/>
        <xdr:cNvSpPr txBox="1"/>
      </xdr:nvSpPr>
      <xdr:spPr>
        <a:xfrm>
          <a:off x="2641111" y="164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92787</xdr:rowOff>
    </xdr:from>
    <xdr:to>
      <xdr:col>2</xdr:col>
      <xdr:colOff>638175</xdr:colOff>
      <xdr:row>95</xdr:row>
      <xdr:rowOff>98806</xdr:rowOff>
    </xdr:to>
    <xdr:cxnSp macro="">
      <xdr:nvCxnSpPr>
        <xdr:cNvPr id="244" name="直線コネクタ 243"/>
        <xdr:cNvCxnSpPr/>
      </xdr:nvCxnSpPr>
      <xdr:spPr>
        <a:xfrm flipV="1">
          <a:off x="1130300" y="16380537"/>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13073</xdr:rowOff>
    </xdr:from>
    <xdr:ext cx="534377" cy="259045"/>
    <xdr:sp macro="" textlink="">
      <xdr:nvSpPr>
        <xdr:cNvPr id="246" name="テキスト ボックス 245"/>
        <xdr:cNvSpPr txBox="1"/>
      </xdr:nvSpPr>
      <xdr:spPr>
        <a:xfrm>
          <a:off x="1752111"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3548</xdr:rowOff>
    </xdr:from>
    <xdr:ext cx="534377" cy="259045"/>
    <xdr:sp macro="" textlink="">
      <xdr:nvSpPr>
        <xdr:cNvPr id="248" name="テキスト ボックス 247"/>
        <xdr:cNvSpPr txBox="1"/>
      </xdr:nvSpPr>
      <xdr:spPr>
        <a:xfrm>
          <a:off x="863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37542</xdr:rowOff>
    </xdr:from>
    <xdr:to>
      <xdr:col>6</xdr:col>
      <xdr:colOff>561975</xdr:colOff>
      <xdr:row>95</xdr:row>
      <xdr:rowOff>139142</xdr:rowOff>
    </xdr:to>
    <xdr:sp macro="" textlink="">
      <xdr:nvSpPr>
        <xdr:cNvPr id="254" name="円/楕円 253"/>
        <xdr:cNvSpPr/>
      </xdr:nvSpPr>
      <xdr:spPr>
        <a:xfrm>
          <a:off x="4584700" y="163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60419</xdr:rowOff>
    </xdr:from>
    <xdr:ext cx="534377" cy="259045"/>
    <xdr:sp macro="" textlink="">
      <xdr:nvSpPr>
        <xdr:cNvPr id="255" name="衛生費該当値テキスト"/>
        <xdr:cNvSpPr txBox="1"/>
      </xdr:nvSpPr>
      <xdr:spPr>
        <a:xfrm>
          <a:off x="4686300" y="161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114160</xdr:rowOff>
    </xdr:from>
    <xdr:to>
      <xdr:col>5</xdr:col>
      <xdr:colOff>409575</xdr:colOff>
      <xdr:row>95</xdr:row>
      <xdr:rowOff>44310</xdr:rowOff>
    </xdr:to>
    <xdr:sp macro="" textlink="">
      <xdr:nvSpPr>
        <xdr:cNvPr id="256" name="円/楕円 255"/>
        <xdr:cNvSpPr/>
      </xdr:nvSpPr>
      <xdr:spPr>
        <a:xfrm>
          <a:off x="3746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60837</xdr:rowOff>
    </xdr:from>
    <xdr:ext cx="534377" cy="259045"/>
    <xdr:sp macro="" textlink="">
      <xdr:nvSpPr>
        <xdr:cNvPr id="257" name="テキスト ボックス 256"/>
        <xdr:cNvSpPr txBox="1"/>
      </xdr:nvSpPr>
      <xdr:spPr>
        <a:xfrm>
          <a:off x="3530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136767</xdr:rowOff>
    </xdr:from>
    <xdr:to>
      <xdr:col>4</xdr:col>
      <xdr:colOff>206375</xdr:colOff>
      <xdr:row>95</xdr:row>
      <xdr:rowOff>66917</xdr:rowOff>
    </xdr:to>
    <xdr:sp macro="" textlink="">
      <xdr:nvSpPr>
        <xdr:cNvPr id="258" name="円/楕円 257"/>
        <xdr:cNvSpPr/>
      </xdr:nvSpPr>
      <xdr:spPr>
        <a:xfrm>
          <a:off x="2857500" y="162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83444</xdr:rowOff>
    </xdr:from>
    <xdr:ext cx="534377" cy="259045"/>
    <xdr:sp macro="" textlink="">
      <xdr:nvSpPr>
        <xdr:cNvPr id="259" name="テキスト ボックス 258"/>
        <xdr:cNvSpPr txBox="1"/>
      </xdr:nvSpPr>
      <xdr:spPr>
        <a:xfrm>
          <a:off x="2641111" y="160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41987</xdr:rowOff>
    </xdr:from>
    <xdr:to>
      <xdr:col>3</xdr:col>
      <xdr:colOff>3175</xdr:colOff>
      <xdr:row>95</xdr:row>
      <xdr:rowOff>143587</xdr:rowOff>
    </xdr:to>
    <xdr:sp macro="" textlink="">
      <xdr:nvSpPr>
        <xdr:cNvPr id="260" name="円/楕円 259"/>
        <xdr:cNvSpPr/>
      </xdr:nvSpPr>
      <xdr:spPr>
        <a:xfrm>
          <a:off x="1968500" y="163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160114</xdr:rowOff>
    </xdr:from>
    <xdr:ext cx="534377" cy="259045"/>
    <xdr:sp macro="" textlink="">
      <xdr:nvSpPr>
        <xdr:cNvPr id="261" name="テキスト ボックス 260"/>
        <xdr:cNvSpPr txBox="1"/>
      </xdr:nvSpPr>
      <xdr:spPr>
        <a:xfrm>
          <a:off x="1752111" y="161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48006</xdr:rowOff>
    </xdr:from>
    <xdr:to>
      <xdr:col>1</xdr:col>
      <xdr:colOff>485775</xdr:colOff>
      <xdr:row>95</xdr:row>
      <xdr:rowOff>149606</xdr:rowOff>
    </xdr:to>
    <xdr:sp macro="" textlink="">
      <xdr:nvSpPr>
        <xdr:cNvPr id="262" name="円/楕円 261"/>
        <xdr:cNvSpPr/>
      </xdr:nvSpPr>
      <xdr:spPr>
        <a:xfrm>
          <a:off x="1079500" y="163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166133</xdr:rowOff>
    </xdr:from>
    <xdr:ext cx="534377" cy="259045"/>
    <xdr:sp macro="" textlink="">
      <xdr:nvSpPr>
        <xdr:cNvPr id="263" name="テキスト ボックス 262"/>
        <xdr:cNvSpPr txBox="1"/>
      </xdr:nvSpPr>
      <xdr:spPr>
        <a:xfrm>
          <a:off x="863111" y="161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86169</xdr:rowOff>
    </xdr:from>
    <xdr:to>
      <xdr:col>15</xdr:col>
      <xdr:colOff>180975</xdr:colOff>
      <xdr:row>39</xdr:row>
      <xdr:rowOff>44450</xdr:rowOff>
    </xdr:to>
    <xdr:cxnSp macro="">
      <xdr:nvCxnSpPr>
        <xdr:cNvPr id="292" name="直線コネクタ 291"/>
        <xdr:cNvCxnSpPr/>
      </xdr:nvCxnSpPr>
      <xdr:spPr>
        <a:xfrm>
          <a:off x="9639300" y="6601269"/>
          <a:ext cx="8382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74930</xdr:rowOff>
    </xdr:from>
    <xdr:to>
      <xdr:col>14</xdr:col>
      <xdr:colOff>28575</xdr:colOff>
      <xdr:row>38</xdr:row>
      <xdr:rowOff>86169</xdr:rowOff>
    </xdr:to>
    <xdr:cxnSp macro="">
      <xdr:nvCxnSpPr>
        <xdr:cNvPr id="295" name="直線コネクタ 294"/>
        <xdr:cNvCxnSpPr/>
      </xdr:nvCxnSpPr>
      <xdr:spPr>
        <a:xfrm>
          <a:off x="8750300" y="6075680"/>
          <a:ext cx="889000" cy="5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74930</xdr:rowOff>
    </xdr:from>
    <xdr:to>
      <xdr:col>12</xdr:col>
      <xdr:colOff>511175</xdr:colOff>
      <xdr:row>37</xdr:row>
      <xdr:rowOff>151130</xdr:rowOff>
    </xdr:to>
    <xdr:cxnSp macro="">
      <xdr:nvCxnSpPr>
        <xdr:cNvPr id="298" name="直線コネクタ 297"/>
        <xdr:cNvCxnSpPr/>
      </xdr:nvCxnSpPr>
      <xdr:spPr>
        <a:xfrm flipV="1">
          <a:off x="7861300" y="60756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170942</xdr:rowOff>
    </xdr:from>
    <xdr:to>
      <xdr:col>11</xdr:col>
      <xdr:colOff>307975</xdr:colOff>
      <xdr:row>37</xdr:row>
      <xdr:rowOff>151130</xdr:rowOff>
    </xdr:to>
    <xdr:cxnSp macro="">
      <xdr:nvCxnSpPr>
        <xdr:cNvPr id="301" name="直線コネクタ 300"/>
        <xdr:cNvCxnSpPr/>
      </xdr:nvCxnSpPr>
      <xdr:spPr>
        <a:xfrm>
          <a:off x="6972300" y="5657342"/>
          <a:ext cx="889000" cy="8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5" name="テキスト ボックス 304"/>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35369</xdr:rowOff>
    </xdr:from>
    <xdr:to>
      <xdr:col>14</xdr:col>
      <xdr:colOff>79375</xdr:colOff>
      <xdr:row>38</xdr:row>
      <xdr:rowOff>136969</xdr:rowOff>
    </xdr:to>
    <xdr:sp macro="" textlink="">
      <xdr:nvSpPr>
        <xdr:cNvPr id="313" name="円/楕円 312"/>
        <xdr:cNvSpPr/>
      </xdr:nvSpPr>
      <xdr:spPr>
        <a:xfrm>
          <a:off x="9588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128096</xdr:rowOff>
    </xdr:from>
    <xdr:ext cx="378565" cy="259045"/>
    <xdr:sp macro="" textlink="">
      <xdr:nvSpPr>
        <xdr:cNvPr id="314" name="テキスト ボックス 313"/>
        <xdr:cNvSpPr txBox="1"/>
      </xdr:nvSpPr>
      <xdr:spPr>
        <a:xfrm>
          <a:off x="9450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24130</xdr:rowOff>
    </xdr:from>
    <xdr:to>
      <xdr:col>12</xdr:col>
      <xdr:colOff>561975</xdr:colOff>
      <xdr:row>35</xdr:row>
      <xdr:rowOff>125730</xdr:rowOff>
    </xdr:to>
    <xdr:sp macro="" textlink="">
      <xdr:nvSpPr>
        <xdr:cNvPr id="315" name="円/楕円 314"/>
        <xdr:cNvSpPr/>
      </xdr:nvSpPr>
      <xdr:spPr>
        <a:xfrm>
          <a:off x="8699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142257</xdr:rowOff>
    </xdr:from>
    <xdr:ext cx="469744" cy="259045"/>
    <xdr:sp macro="" textlink="">
      <xdr:nvSpPr>
        <xdr:cNvPr id="316" name="テキスト ボックス 315"/>
        <xdr:cNvSpPr txBox="1"/>
      </xdr:nvSpPr>
      <xdr:spPr>
        <a:xfrm>
          <a:off x="851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100330</xdr:rowOff>
    </xdr:from>
    <xdr:to>
      <xdr:col>11</xdr:col>
      <xdr:colOff>358775</xdr:colOff>
      <xdr:row>38</xdr:row>
      <xdr:rowOff>30480</xdr:rowOff>
    </xdr:to>
    <xdr:sp macro="" textlink="">
      <xdr:nvSpPr>
        <xdr:cNvPr id="317" name="円/楕円 316"/>
        <xdr:cNvSpPr/>
      </xdr:nvSpPr>
      <xdr:spPr>
        <a:xfrm>
          <a:off x="781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21607</xdr:rowOff>
    </xdr:from>
    <xdr:ext cx="469744" cy="259045"/>
    <xdr:sp macro="" textlink="">
      <xdr:nvSpPr>
        <xdr:cNvPr id="318" name="テキスト ボックス 317"/>
        <xdr:cNvSpPr txBox="1"/>
      </xdr:nvSpPr>
      <xdr:spPr>
        <a:xfrm>
          <a:off x="7626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120142</xdr:rowOff>
    </xdr:from>
    <xdr:to>
      <xdr:col>10</xdr:col>
      <xdr:colOff>155575</xdr:colOff>
      <xdr:row>33</xdr:row>
      <xdr:rowOff>50292</xdr:rowOff>
    </xdr:to>
    <xdr:sp macro="" textlink="">
      <xdr:nvSpPr>
        <xdr:cNvPr id="319" name="円/楕円 318"/>
        <xdr:cNvSpPr/>
      </xdr:nvSpPr>
      <xdr:spPr>
        <a:xfrm>
          <a:off x="6921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66819</xdr:rowOff>
    </xdr:from>
    <xdr:ext cx="469744" cy="259045"/>
    <xdr:sp macro="" textlink="">
      <xdr:nvSpPr>
        <xdr:cNvPr id="320" name="テキスト ボックス 319"/>
        <xdr:cNvSpPr txBox="1"/>
      </xdr:nvSpPr>
      <xdr:spPr>
        <a:xfrm>
          <a:off x="6737427"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73584</xdr:rowOff>
    </xdr:from>
    <xdr:to>
      <xdr:col>15</xdr:col>
      <xdr:colOff>180975</xdr:colOff>
      <xdr:row>58</xdr:row>
      <xdr:rowOff>59322</xdr:rowOff>
    </xdr:to>
    <xdr:cxnSp macro="">
      <xdr:nvCxnSpPr>
        <xdr:cNvPr id="349" name="直線コネクタ 348"/>
        <xdr:cNvCxnSpPr/>
      </xdr:nvCxnSpPr>
      <xdr:spPr>
        <a:xfrm>
          <a:off x="9639300" y="9674784"/>
          <a:ext cx="838200" cy="3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73584</xdr:rowOff>
    </xdr:from>
    <xdr:to>
      <xdr:col>14</xdr:col>
      <xdr:colOff>28575</xdr:colOff>
      <xdr:row>58</xdr:row>
      <xdr:rowOff>12014</xdr:rowOff>
    </xdr:to>
    <xdr:cxnSp macro="">
      <xdr:nvCxnSpPr>
        <xdr:cNvPr id="352" name="直線コネクタ 351"/>
        <xdr:cNvCxnSpPr/>
      </xdr:nvCxnSpPr>
      <xdr:spPr>
        <a:xfrm flipV="1">
          <a:off x="8750300" y="9674784"/>
          <a:ext cx="889000" cy="2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12014</xdr:rowOff>
    </xdr:from>
    <xdr:to>
      <xdr:col>12</xdr:col>
      <xdr:colOff>511175</xdr:colOff>
      <xdr:row>58</xdr:row>
      <xdr:rowOff>57442</xdr:rowOff>
    </xdr:to>
    <xdr:cxnSp macro="">
      <xdr:nvCxnSpPr>
        <xdr:cNvPr id="355" name="直線コネクタ 354"/>
        <xdr:cNvCxnSpPr/>
      </xdr:nvCxnSpPr>
      <xdr:spPr>
        <a:xfrm flipV="1">
          <a:off x="7861300" y="9956114"/>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57442</xdr:rowOff>
    </xdr:from>
    <xdr:to>
      <xdr:col>11</xdr:col>
      <xdr:colOff>307975</xdr:colOff>
      <xdr:row>58</xdr:row>
      <xdr:rowOff>75705</xdr:rowOff>
    </xdr:to>
    <xdr:cxnSp macro="">
      <xdr:nvCxnSpPr>
        <xdr:cNvPr id="358" name="直線コネクタ 357"/>
        <xdr:cNvCxnSpPr/>
      </xdr:nvCxnSpPr>
      <xdr:spPr>
        <a:xfrm flipV="1">
          <a:off x="6972300" y="10001542"/>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8522</xdr:rowOff>
    </xdr:from>
    <xdr:to>
      <xdr:col>15</xdr:col>
      <xdr:colOff>231775</xdr:colOff>
      <xdr:row>58</xdr:row>
      <xdr:rowOff>110122</xdr:rowOff>
    </xdr:to>
    <xdr:sp macro="" textlink="">
      <xdr:nvSpPr>
        <xdr:cNvPr id="368" name="円/楕円 367"/>
        <xdr:cNvSpPr/>
      </xdr:nvSpPr>
      <xdr:spPr>
        <a:xfrm>
          <a:off x="10426700" y="99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158399</xdr:rowOff>
    </xdr:from>
    <xdr:ext cx="534377" cy="259045"/>
    <xdr:sp macro="" textlink="">
      <xdr:nvSpPr>
        <xdr:cNvPr id="369" name="農林水産業費該当値テキスト"/>
        <xdr:cNvSpPr txBox="1"/>
      </xdr:nvSpPr>
      <xdr:spPr>
        <a:xfrm>
          <a:off x="10528300" y="99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22784</xdr:rowOff>
    </xdr:from>
    <xdr:to>
      <xdr:col>14</xdr:col>
      <xdr:colOff>79375</xdr:colOff>
      <xdr:row>56</xdr:row>
      <xdr:rowOff>124384</xdr:rowOff>
    </xdr:to>
    <xdr:sp macro="" textlink="">
      <xdr:nvSpPr>
        <xdr:cNvPr id="370" name="円/楕円 369"/>
        <xdr:cNvSpPr/>
      </xdr:nvSpPr>
      <xdr:spPr>
        <a:xfrm>
          <a:off x="9588500" y="9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140911</xdr:rowOff>
    </xdr:from>
    <xdr:ext cx="534377" cy="259045"/>
    <xdr:sp macro="" textlink="">
      <xdr:nvSpPr>
        <xdr:cNvPr id="371" name="テキスト ボックス 370"/>
        <xdr:cNvSpPr txBox="1"/>
      </xdr:nvSpPr>
      <xdr:spPr>
        <a:xfrm>
          <a:off x="9372111" y="9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132664</xdr:rowOff>
    </xdr:from>
    <xdr:to>
      <xdr:col>12</xdr:col>
      <xdr:colOff>561975</xdr:colOff>
      <xdr:row>58</xdr:row>
      <xdr:rowOff>62814</xdr:rowOff>
    </xdr:to>
    <xdr:sp macro="" textlink="">
      <xdr:nvSpPr>
        <xdr:cNvPr id="372" name="円/楕円 371"/>
        <xdr:cNvSpPr/>
      </xdr:nvSpPr>
      <xdr:spPr>
        <a:xfrm>
          <a:off x="8699500" y="99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53941</xdr:rowOff>
    </xdr:from>
    <xdr:ext cx="534377" cy="259045"/>
    <xdr:sp macro="" textlink="">
      <xdr:nvSpPr>
        <xdr:cNvPr id="373" name="テキスト ボックス 372"/>
        <xdr:cNvSpPr txBox="1"/>
      </xdr:nvSpPr>
      <xdr:spPr>
        <a:xfrm>
          <a:off x="8483111" y="99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6642</xdr:rowOff>
    </xdr:from>
    <xdr:to>
      <xdr:col>11</xdr:col>
      <xdr:colOff>358775</xdr:colOff>
      <xdr:row>58</xdr:row>
      <xdr:rowOff>108242</xdr:rowOff>
    </xdr:to>
    <xdr:sp macro="" textlink="">
      <xdr:nvSpPr>
        <xdr:cNvPr id="374" name="円/楕円 373"/>
        <xdr:cNvSpPr/>
      </xdr:nvSpPr>
      <xdr:spPr>
        <a:xfrm>
          <a:off x="7810500" y="9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99369</xdr:rowOff>
    </xdr:from>
    <xdr:ext cx="534377" cy="259045"/>
    <xdr:sp macro="" textlink="">
      <xdr:nvSpPr>
        <xdr:cNvPr id="375" name="テキスト ボックス 374"/>
        <xdr:cNvSpPr txBox="1"/>
      </xdr:nvSpPr>
      <xdr:spPr>
        <a:xfrm>
          <a:off x="7594111" y="100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24905</xdr:rowOff>
    </xdr:from>
    <xdr:to>
      <xdr:col>10</xdr:col>
      <xdr:colOff>155575</xdr:colOff>
      <xdr:row>58</xdr:row>
      <xdr:rowOff>126505</xdr:rowOff>
    </xdr:to>
    <xdr:sp macro="" textlink="">
      <xdr:nvSpPr>
        <xdr:cNvPr id="376" name="円/楕円 375"/>
        <xdr:cNvSpPr/>
      </xdr:nvSpPr>
      <xdr:spPr>
        <a:xfrm>
          <a:off x="6921500" y="99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117632</xdr:rowOff>
    </xdr:from>
    <xdr:ext cx="534377" cy="259045"/>
    <xdr:sp macro="" textlink="">
      <xdr:nvSpPr>
        <xdr:cNvPr id="377" name="テキスト ボックス 376"/>
        <xdr:cNvSpPr txBox="1"/>
      </xdr:nvSpPr>
      <xdr:spPr>
        <a:xfrm>
          <a:off x="6705111" y="100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154657</xdr:rowOff>
    </xdr:from>
    <xdr:to>
      <xdr:col>15</xdr:col>
      <xdr:colOff>180975</xdr:colOff>
      <xdr:row>78</xdr:row>
      <xdr:rowOff>18509</xdr:rowOff>
    </xdr:to>
    <xdr:cxnSp macro="">
      <xdr:nvCxnSpPr>
        <xdr:cNvPr id="408" name="直線コネクタ 407"/>
        <xdr:cNvCxnSpPr/>
      </xdr:nvCxnSpPr>
      <xdr:spPr>
        <a:xfrm>
          <a:off x="9639300" y="13356307"/>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154657</xdr:rowOff>
    </xdr:from>
    <xdr:to>
      <xdr:col>14</xdr:col>
      <xdr:colOff>28575</xdr:colOff>
      <xdr:row>78</xdr:row>
      <xdr:rowOff>37288</xdr:rowOff>
    </xdr:to>
    <xdr:cxnSp macro="">
      <xdr:nvCxnSpPr>
        <xdr:cNvPr id="411" name="直線コネクタ 410"/>
        <xdr:cNvCxnSpPr/>
      </xdr:nvCxnSpPr>
      <xdr:spPr>
        <a:xfrm flipV="1">
          <a:off x="8750300" y="13356307"/>
          <a:ext cx="8890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161058</xdr:rowOff>
    </xdr:from>
    <xdr:to>
      <xdr:col>12</xdr:col>
      <xdr:colOff>511175</xdr:colOff>
      <xdr:row>78</xdr:row>
      <xdr:rowOff>37288</xdr:rowOff>
    </xdr:to>
    <xdr:cxnSp macro="">
      <xdr:nvCxnSpPr>
        <xdr:cNvPr id="414" name="直線コネクタ 413"/>
        <xdr:cNvCxnSpPr/>
      </xdr:nvCxnSpPr>
      <xdr:spPr>
        <a:xfrm>
          <a:off x="7861300" y="1336270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123600</xdr:rowOff>
    </xdr:from>
    <xdr:to>
      <xdr:col>11</xdr:col>
      <xdr:colOff>307975</xdr:colOff>
      <xdr:row>77</xdr:row>
      <xdr:rowOff>161058</xdr:rowOff>
    </xdr:to>
    <xdr:cxnSp macro="">
      <xdr:nvCxnSpPr>
        <xdr:cNvPr id="417" name="直線コネクタ 416"/>
        <xdr:cNvCxnSpPr/>
      </xdr:nvCxnSpPr>
      <xdr:spPr>
        <a:xfrm>
          <a:off x="6972300" y="13325250"/>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139159</xdr:rowOff>
    </xdr:from>
    <xdr:to>
      <xdr:col>15</xdr:col>
      <xdr:colOff>231775</xdr:colOff>
      <xdr:row>78</xdr:row>
      <xdr:rowOff>69309</xdr:rowOff>
    </xdr:to>
    <xdr:sp macro="" textlink="">
      <xdr:nvSpPr>
        <xdr:cNvPr id="427" name="円/楕円 426"/>
        <xdr:cNvSpPr/>
      </xdr:nvSpPr>
      <xdr:spPr>
        <a:xfrm>
          <a:off x="10426700" y="133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117586</xdr:rowOff>
    </xdr:from>
    <xdr:ext cx="469744" cy="259045"/>
    <xdr:sp macro="" textlink="">
      <xdr:nvSpPr>
        <xdr:cNvPr id="428" name="商工費該当値テキスト"/>
        <xdr:cNvSpPr txBox="1"/>
      </xdr:nvSpPr>
      <xdr:spPr>
        <a:xfrm>
          <a:off x="10528300" y="133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103857</xdr:rowOff>
    </xdr:from>
    <xdr:to>
      <xdr:col>14</xdr:col>
      <xdr:colOff>79375</xdr:colOff>
      <xdr:row>78</xdr:row>
      <xdr:rowOff>34007</xdr:rowOff>
    </xdr:to>
    <xdr:sp macro="" textlink="">
      <xdr:nvSpPr>
        <xdr:cNvPr id="429" name="円/楕円 428"/>
        <xdr:cNvSpPr/>
      </xdr:nvSpPr>
      <xdr:spPr>
        <a:xfrm>
          <a:off x="9588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25134</xdr:rowOff>
    </xdr:from>
    <xdr:ext cx="469744" cy="259045"/>
    <xdr:sp macro="" textlink="">
      <xdr:nvSpPr>
        <xdr:cNvPr id="430" name="テキスト ボックス 429"/>
        <xdr:cNvSpPr txBox="1"/>
      </xdr:nvSpPr>
      <xdr:spPr>
        <a:xfrm>
          <a:off x="9404427"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157938</xdr:rowOff>
    </xdr:from>
    <xdr:to>
      <xdr:col>12</xdr:col>
      <xdr:colOff>561975</xdr:colOff>
      <xdr:row>78</xdr:row>
      <xdr:rowOff>88088</xdr:rowOff>
    </xdr:to>
    <xdr:sp macro="" textlink="">
      <xdr:nvSpPr>
        <xdr:cNvPr id="431" name="円/楕円 430"/>
        <xdr:cNvSpPr/>
      </xdr:nvSpPr>
      <xdr:spPr>
        <a:xfrm>
          <a:off x="8699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79215</xdr:rowOff>
    </xdr:from>
    <xdr:ext cx="469744" cy="259045"/>
    <xdr:sp macro="" textlink="">
      <xdr:nvSpPr>
        <xdr:cNvPr id="432" name="テキスト ボックス 431"/>
        <xdr:cNvSpPr txBox="1"/>
      </xdr:nvSpPr>
      <xdr:spPr>
        <a:xfrm>
          <a:off x="8515427" y="134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110258</xdr:rowOff>
    </xdr:from>
    <xdr:to>
      <xdr:col>11</xdr:col>
      <xdr:colOff>358775</xdr:colOff>
      <xdr:row>78</xdr:row>
      <xdr:rowOff>40408</xdr:rowOff>
    </xdr:to>
    <xdr:sp macro="" textlink="">
      <xdr:nvSpPr>
        <xdr:cNvPr id="433" name="円/楕円 432"/>
        <xdr:cNvSpPr/>
      </xdr:nvSpPr>
      <xdr:spPr>
        <a:xfrm>
          <a:off x="7810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31535</xdr:rowOff>
    </xdr:from>
    <xdr:ext cx="469744" cy="259045"/>
    <xdr:sp macro="" textlink="">
      <xdr:nvSpPr>
        <xdr:cNvPr id="434" name="テキスト ボックス 433"/>
        <xdr:cNvSpPr txBox="1"/>
      </xdr:nvSpPr>
      <xdr:spPr>
        <a:xfrm>
          <a:off x="7626427" y="1340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72800</xdr:rowOff>
    </xdr:from>
    <xdr:to>
      <xdr:col>10</xdr:col>
      <xdr:colOff>155575</xdr:colOff>
      <xdr:row>78</xdr:row>
      <xdr:rowOff>2950</xdr:rowOff>
    </xdr:to>
    <xdr:sp macro="" textlink="">
      <xdr:nvSpPr>
        <xdr:cNvPr id="435" name="円/楕円 434"/>
        <xdr:cNvSpPr/>
      </xdr:nvSpPr>
      <xdr:spPr>
        <a:xfrm>
          <a:off x="6921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165527</xdr:rowOff>
    </xdr:from>
    <xdr:ext cx="469744" cy="259045"/>
    <xdr:sp macro="" textlink="">
      <xdr:nvSpPr>
        <xdr:cNvPr id="436" name="テキスト ボックス 435"/>
        <xdr:cNvSpPr txBox="1"/>
      </xdr:nvSpPr>
      <xdr:spPr>
        <a:xfrm>
          <a:off x="6737427" y="133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15528</xdr:rowOff>
    </xdr:from>
    <xdr:to>
      <xdr:col>15</xdr:col>
      <xdr:colOff>180975</xdr:colOff>
      <xdr:row>99</xdr:row>
      <xdr:rowOff>27287</xdr:rowOff>
    </xdr:to>
    <xdr:cxnSp macro="">
      <xdr:nvCxnSpPr>
        <xdr:cNvPr id="467" name="直線コネクタ 466"/>
        <xdr:cNvCxnSpPr/>
      </xdr:nvCxnSpPr>
      <xdr:spPr>
        <a:xfrm flipV="1">
          <a:off x="9639300" y="16989078"/>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27287</xdr:rowOff>
    </xdr:from>
    <xdr:to>
      <xdr:col>14</xdr:col>
      <xdr:colOff>28575</xdr:colOff>
      <xdr:row>99</xdr:row>
      <xdr:rowOff>37967</xdr:rowOff>
    </xdr:to>
    <xdr:cxnSp macro="">
      <xdr:nvCxnSpPr>
        <xdr:cNvPr id="470" name="直線コネクタ 469"/>
        <xdr:cNvCxnSpPr/>
      </xdr:nvCxnSpPr>
      <xdr:spPr>
        <a:xfrm flipV="1">
          <a:off x="8750300" y="17000837"/>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160497</xdr:rowOff>
    </xdr:from>
    <xdr:to>
      <xdr:col>12</xdr:col>
      <xdr:colOff>511175</xdr:colOff>
      <xdr:row>99</xdr:row>
      <xdr:rowOff>37967</xdr:rowOff>
    </xdr:to>
    <xdr:cxnSp macro="">
      <xdr:nvCxnSpPr>
        <xdr:cNvPr id="473" name="直線コネクタ 472"/>
        <xdr:cNvCxnSpPr/>
      </xdr:nvCxnSpPr>
      <xdr:spPr>
        <a:xfrm>
          <a:off x="7861300" y="16962597"/>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160497</xdr:rowOff>
    </xdr:from>
    <xdr:to>
      <xdr:col>11</xdr:col>
      <xdr:colOff>307975</xdr:colOff>
      <xdr:row>99</xdr:row>
      <xdr:rowOff>59237</xdr:rowOff>
    </xdr:to>
    <xdr:cxnSp macro="">
      <xdr:nvCxnSpPr>
        <xdr:cNvPr id="476" name="直線コネクタ 475"/>
        <xdr:cNvCxnSpPr/>
      </xdr:nvCxnSpPr>
      <xdr:spPr>
        <a:xfrm flipV="1">
          <a:off x="6972300" y="16962597"/>
          <a:ext cx="889000" cy="7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136178</xdr:rowOff>
    </xdr:from>
    <xdr:to>
      <xdr:col>15</xdr:col>
      <xdr:colOff>231775</xdr:colOff>
      <xdr:row>99</xdr:row>
      <xdr:rowOff>66328</xdr:rowOff>
    </xdr:to>
    <xdr:sp macro="" textlink="">
      <xdr:nvSpPr>
        <xdr:cNvPr id="486" name="円/楕円 485"/>
        <xdr:cNvSpPr/>
      </xdr:nvSpPr>
      <xdr:spPr>
        <a:xfrm>
          <a:off x="10426700" y="169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147937</xdr:rowOff>
    </xdr:from>
    <xdr:to>
      <xdr:col>14</xdr:col>
      <xdr:colOff>79375</xdr:colOff>
      <xdr:row>99</xdr:row>
      <xdr:rowOff>78087</xdr:rowOff>
    </xdr:to>
    <xdr:sp macro="" textlink="">
      <xdr:nvSpPr>
        <xdr:cNvPr id="488" name="円/楕円 487"/>
        <xdr:cNvSpPr/>
      </xdr:nvSpPr>
      <xdr:spPr>
        <a:xfrm>
          <a:off x="9588500" y="169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69214</xdr:rowOff>
    </xdr:from>
    <xdr:ext cx="534377" cy="259045"/>
    <xdr:sp macro="" textlink="">
      <xdr:nvSpPr>
        <xdr:cNvPr id="489" name="テキスト ボックス 488"/>
        <xdr:cNvSpPr txBox="1"/>
      </xdr:nvSpPr>
      <xdr:spPr>
        <a:xfrm>
          <a:off x="9372111" y="170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158617</xdr:rowOff>
    </xdr:from>
    <xdr:to>
      <xdr:col>12</xdr:col>
      <xdr:colOff>561975</xdr:colOff>
      <xdr:row>99</xdr:row>
      <xdr:rowOff>88767</xdr:rowOff>
    </xdr:to>
    <xdr:sp macro="" textlink="">
      <xdr:nvSpPr>
        <xdr:cNvPr id="490" name="円/楕円 489"/>
        <xdr:cNvSpPr/>
      </xdr:nvSpPr>
      <xdr:spPr>
        <a:xfrm>
          <a:off x="8699500" y="16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79894</xdr:rowOff>
    </xdr:from>
    <xdr:ext cx="534377" cy="259045"/>
    <xdr:sp macro="" textlink="">
      <xdr:nvSpPr>
        <xdr:cNvPr id="491" name="テキスト ボックス 490"/>
        <xdr:cNvSpPr txBox="1"/>
      </xdr:nvSpPr>
      <xdr:spPr>
        <a:xfrm>
          <a:off x="8483111" y="17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109697</xdr:rowOff>
    </xdr:from>
    <xdr:to>
      <xdr:col>11</xdr:col>
      <xdr:colOff>358775</xdr:colOff>
      <xdr:row>99</xdr:row>
      <xdr:rowOff>39847</xdr:rowOff>
    </xdr:to>
    <xdr:sp macro="" textlink="">
      <xdr:nvSpPr>
        <xdr:cNvPr id="492" name="円/楕円 491"/>
        <xdr:cNvSpPr/>
      </xdr:nvSpPr>
      <xdr:spPr>
        <a:xfrm>
          <a:off x="7810500" y="169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56374</xdr:rowOff>
    </xdr:from>
    <xdr:ext cx="534377" cy="259045"/>
    <xdr:sp macro="" textlink="">
      <xdr:nvSpPr>
        <xdr:cNvPr id="493" name="テキスト ボックス 492"/>
        <xdr:cNvSpPr txBox="1"/>
      </xdr:nvSpPr>
      <xdr:spPr>
        <a:xfrm>
          <a:off x="7594111" y="166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67,263</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8437</xdr:rowOff>
    </xdr:from>
    <xdr:to>
      <xdr:col>10</xdr:col>
      <xdr:colOff>155575</xdr:colOff>
      <xdr:row>99</xdr:row>
      <xdr:rowOff>110037</xdr:rowOff>
    </xdr:to>
    <xdr:sp macro="" textlink="">
      <xdr:nvSpPr>
        <xdr:cNvPr id="494" name="円/楕円 493"/>
        <xdr:cNvSpPr/>
      </xdr:nvSpPr>
      <xdr:spPr>
        <a:xfrm>
          <a:off x="6921500" y="16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101164</xdr:rowOff>
    </xdr:from>
    <xdr:ext cx="534377" cy="259045"/>
    <xdr:sp macro="" textlink="">
      <xdr:nvSpPr>
        <xdr:cNvPr id="495" name="テキスト ボックス 494"/>
        <xdr:cNvSpPr txBox="1"/>
      </xdr:nvSpPr>
      <xdr:spPr>
        <a:xfrm>
          <a:off x="6705111" y="170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144119</xdr:rowOff>
    </xdr:from>
    <xdr:to>
      <xdr:col>23</xdr:col>
      <xdr:colOff>517525</xdr:colOff>
      <xdr:row>37</xdr:row>
      <xdr:rowOff>6445</xdr:rowOff>
    </xdr:to>
    <xdr:cxnSp macro="">
      <xdr:nvCxnSpPr>
        <xdr:cNvPr id="524" name="直線コネクタ 523"/>
        <xdr:cNvCxnSpPr/>
      </xdr:nvCxnSpPr>
      <xdr:spPr>
        <a:xfrm>
          <a:off x="15481300" y="5973419"/>
          <a:ext cx="838200" cy="3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144119</xdr:rowOff>
    </xdr:from>
    <xdr:to>
      <xdr:col>22</xdr:col>
      <xdr:colOff>365125</xdr:colOff>
      <xdr:row>35</xdr:row>
      <xdr:rowOff>77806</xdr:rowOff>
    </xdr:to>
    <xdr:cxnSp macro="">
      <xdr:nvCxnSpPr>
        <xdr:cNvPr id="527" name="直線コネクタ 526"/>
        <xdr:cNvCxnSpPr/>
      </xdr:nvCxnSpPr>
      <xdr:spPr>
        <a:xfrm flipV="1">
          <a:off x="14592300" y="5973419"/>
          <a:ext cx="8890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77806</xdr:rowOff>
    </xdr:from>
    <xdr:to>
      <xdr:col>21</xdr:col>
      <xdr:colOff>161925</xdr:colOff>
      <xdr:row>36</xdr:row>
      <xdr:rowOff>149892</xdr:rowOff>
    </xdr:to>
    <xdr:cxnSp macro="">
      <xdr:nvCxnSpPr>
        <xdr:cNvPr id="530" name="直線コネクタ 529"/>
        <xdr:cNvCxnSpPr/>
      </xdr:nvCxnSpPr>
      <xdr:spPr>
        <a:xfrm flipV="1">
          <a:off x="13703300" y="6078556"/>
          <a:ext cx="889000" cy="2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127449</xdr:rowOff>
    </xdr:from>
    <xdr:ext cx="534377" cy="259045"/>
    <xdr:sp macro="" textlink="">
      <xdr:nvSpPr>
        <xdr:cNvPr id="532" name="テキスト ボックス 531"/>
        <xdr:cNvSpPr txBox="1"/>
      </xdr:nvSpPr>
      <xdr:spPr>
        <a:xfrm>
          <a:off x="14325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149892</xdr:rowOff>
    </xdr:from>
    <xdr:to>
      <xdr:col>19</xdr:col>
      <xdr:colOff>644525</xdr:colOff>
      <xdr:row>37</xdr:row>
      <xdr:rowOff>35001</xdr:rowOff>
    </xdr:to>
    <xdr:cxnSp macro="">
      <xdr:nvCxnSpPr>
        <xdr:cNvPr id="533" name="直線コネクタ 532"/>
        <xdr:cNvCxnSpPr/>
      </xdr:nvCxnSpPr>
      <xdr:spPr>
        <a:xfrm flipV="1">
          <a:off x="12814300" y="6322092"/>
          <a:ext cx="889000" cy="5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127095</xdr:rowOff>
    </xdr:from>
    <xdr:to>
      <xdr:col>23</xdr:col>
      <xdr:colOff>568325</xdr:colOff>
      <xdr:row>37</xdr:row>
      <xdr:rowOff>57245</xdr:rowOff>
    </xdr:to>
    <xdr:sp macro="" textlink="">
      <xdr:nvSpPr>
        <xdr:cNvPr id="543" name="円/楕円 542"/>
        <xdr:cNvSpPr/>
      </xdr:nvSpPr>
      <xdr:spPr>
        <a:xfrm>
          <a:off x="16268700" y="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149972</xdr:rowOff>
    </xdr:from>
    <xdr:ext cx="534377" cy="259045"/>
    <xdr:sp macro="" textlink="">
      <xdr:nvSpPr>
        <xdr:cNvPr id="544" name="消防費該当値テキスト"/>
        <xdr:cNvSpPr txBox="1"/>
      </xdr:nvSpPr>
      <xdr:spPr>
        <a:xfrm>
          <a:off x="16370300"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93319</xdr:rowOff>
    </xdr:from>
    <xdr:to>
      <xdr:col>22</xdr:col>
      <xdr:colOff>415925</xdr:colOff>
      <xdr:row>35</xdr:row>
      <xdr:rowOff>23469</xdr:rowOff>
    </xdr:to>
    <xdr:sp macro="" textlink="">
      <xdr:nvSpPr>
        <xdr:cNvPr id="545" name="円/楕円 544"/>
        <xdr:cNvSpPr/>
      </xdr:nvSpPr>
      <xdr:spPr>
        <a:xfrm>
          <a:off x="15430500" y="59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39996</xdr:rowOff>
    </xdr:from>
    <xdr:ext cx="534377" cy="259045"/>
    <xdr:sp macro="" textlink="">
      <xdr:nvSpPr>
        <xdr:cNvPr id="546" name="テキスト ボックス 545"/>
        <xdr:cNvSpPr txBox="1"/>
      </xdr:nvSpPr>
      <xdr:spPr>
        <a:xfrm>
          <a:off x="15214111" y="56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27006</xdr:rowOff>
    </xdr:from>
    <xdr:to>
      <xdr:col>21</xdr:col>
      <xdr:colOff>212725</xdr:colOff>
      <xdr:row>35</xdr:row>
      <xdr:rowOff>128606</xdr:rowOff>
    </xdr:to>
    <xdr:sp macro="" textlink="">
      <xdr:nvSpPr>
        <xdr:cNvPr id="547" name="円/楕円 546"/>
        <xdr:cNvSpPr/>
      </xdr:nvSpPr>
      <xdr:spPr>
        <a:xfrm>
          <a:off x="14541500" y="60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145133</xdr:rowOff>
    </xdr:from>
    <xdr:ext cx="534377" cy="259045"/>
    <xdr:sp macro="" textlink="">
      <xdr:nvSpPr>
        <xdr:cNvPr id="548" name="テキスト ボックス 547"/>
        <xdr:cNvSpPr txBox="1"/>
      </xdr:nvSpPr>
      <xdr:spPr>
        <a:xfrm>
          <a:off x="14325111" y="58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99092</xdr:rowOff>
    </xdr:from>
    <xdr:to>
      <xdr:col>20</xdr:col>
      <xdr:colOff>9525</xdr:colOff>
      <xdr:row>37</xdr:row>
      <xdr:rowOff>29242</xdr:rowOff>
    </xdr:to>
    <xdr:sp macro="" textlink="">
      <xdr:nvSpPr>
        <xdr:cNvPr id="549" name="円/楕円 548"/>
        <xdr:cNvSpPr/>
      </xdr:nvSpPr>
      <xdr:spPr>
        <a:xfrm>
          <a:off x="13652500" y="62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20369</xdr:rowOff>
    </xdr:from>
    <xdr:ext cx="534377" cy="259045"/>
    <xdr:sp macro="" textlink="">
      <xdr:nvSpPr>
        <xdr:cNvPr id="550" name="テキスト ボックス 549"/>
        <xdr:cNvSpPr txBox="1"/>
      </xdr:nvSpPr>
      <xdr:spPr>
        <a:xfrm>
          <a:off x="13436111" y="63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155651</xdr:rowOff>
    </xdr:from>
    <xdr:to>
      <xdr:col>18</xdr:col>
      <xdr:colOff>492125</xdr:colOff>
      <xdr:row>37</xdr:row>
      <xdr:rowOff>85801</xdr:rowOff>
    </xdr:to>
    <xdr:sp macro="" textlink="">
      <xdr:nvSpPr>
        <xdr:cNvPr id="551" name="円/楕円 550"/>
        <xdr:cNvSpPr/>
      </xdr:nvSpPr>
      <xdr:spPr>
        <a:xfrm>
          <a:off x="12763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76928</xdr:rowOff>
    </xdr:from>
    <xdr:ext cx="534377" cy="259045"/>
    <xdr:sp macro="" textlink="">
      <xdr:nvSpPr>
        <xdr:cNvPr id="552" name="テキスト ボックス 551"/>
        <xdr:cNvSpPr txBox="1"/>
      </xdr:nvSpPr>
      <xdr:spPr>
        <a:xfrm>
          <a:off x="12547111" y="64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32169</xdr:rowOff>
    </xdr:from>
    <xdr:to>
      <xdr:col>23</xdr:col>
      <xdr:colOff>517525</xdr:colOff>
      <xdr:row>57</xdr:row>
      <xdr:rowOff>155397</xdr:rowOff>
    </xdr:to>
    <xdr:cxnSp macro="">
      <xdr:nvCxnSpPr>
        <xdr:cNvPr id="582" name="直線コネクタ 581"/>
        <xdr:cNvCxnSpPr/>
      </xdr:nvCxnSpPr>
      <xdr:spPr>
        <a:xfrm>
          <a:off x="15481300" y="9290469"/>
          <a:ext cx="838200" cy="6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32169</xdr:rowOff>
    </xdr:from>
    <xdr:to>
      <xdr:col>22</xdr:col>
      <xdr:colOff>365125</xdr:colOff>
      <xdr:row>57</xdr:row>
      <xdr:rowOff>113284</xdr:rowOff>
    </xdr:to>
    <xdr:cxnSp macro="">
      <xdr:nvCxnSpPr>
        <xdr:cNvPr id="585" name="直線コネクタ 584"/>
        <xdr:cNvCxnSpPr/>
      </xdr:nvCxnSpPr>
      <xdr:spPr>
        <a:xfrm flipV="1">
          <a:off x="14592300" y="9290469"/>
          <a:ext cx="889000" cy="5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90936</xdr:rowOff>
    </xdr:from>
    <xdr:ext cx="534377" cy="259045"/>
    <xdr:sp macro="" textlink="">
      <xdr:nvSpPr>
        <xdr:cNvPr id="587" name="テキスト ボックス 586"/>
        <xdr:cNvSpPr txBox="1"/>
      </xdr:nvSpPr>
      <xdr:spPr>
        <a:xfrm>
          <a:off x="15214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113284</xdr:rowOff>
    </xdr:from>
    <xdr:to>
      <xdr:col>21</xdr:col>
      <xdr:colOff>161925</xdr:colOff>
      <xdr:row>59</xdr:row>
      <xdr:rowOff>39230</xdr:rowOff>
    </xdr:to>
    <xdr:cxnSp macro="">
      <xdr:nvCxnSpPr>
        <xdr:cNvPr id="588" name="直線コネクタ 587"/>
        <xdr:cNvCxnSpPr/>
      </xdr:nvCxnSpPr>
      <xdr:spPr>
        <a:xfrm flipV="1">
          <a:off x="13703300" y="9885934"/>
          <a:ext cx="889000" cy="2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89" name="フローチャート : 判断 588"/>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0" name="テキスト ボックス 589"/>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39230</xdr:rowOff>
    </xdr:from>
    <xdr:to>
      <xdr:col>19</xdr:col>
      <xdr:colOff>644525</xdr:colOff>
      <xdr:row>59</xdr:row>
      <xdr:rowOff>66307</xdr:rowOff>
    </xdr:to>
    <xdr:cxnSp macro="">
      <xdr:nvCxnSpPr>
        <xdr:cNvPr id="591" name="直線コネクタ 590"/>
        <xdr:cNvCxnSpPr/>
      </xdr:nvCxnSpPr>
      <xdr:spPr>
        <a:xfrm flipV="1">
          <a:off x="12814300" y="10154780"/>
          <a:ext cx="889000" cy="2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2" name="フローチャート : 判断 591"/>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3" name="テキスト ボックス 592"/>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4" name="フローチャート : 判断 593"/>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5" name="テキスト ボックス 594"/>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104597</xdr:rowOff>
    </xdr:from>
    <xdr:to>
      <xdr:col>23</xdr:col>
      <xdr:colOff>568325</xdr:colOff>
      <xdr:row>58</xdr:row>
      <xdr:rowOff>34747</xdr:rowOff>
    </xdr:to>
    <xdr:sp macro="" textlink="">
      <xdr:nvSpPr>
        <xdr:cNvPr id="601" name="円/楕円 600"/>
        <xdr:cNvSpPr/>
      </xdr:nvSpPr>
      <xdr:spPr>
        <a:xfrm>
          <a:off x="162687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83024</xdr:rowOff>
    </xdr:from>
    <xdr:ext cx="534377" cy="259045"/>
    <xdr:sp macro="" textlink="">
      <xdr:nvSpPr>
        <xdr:cNvPr id="602" name="教育費該当値テキスト"/>
        <xdr:cNvSpPr txBox="1"/>
      </xdr:nvSpPr>
      <xdr:spPr>
        <a:xfrm>
          <a:off x="16370300"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48,264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152819</xdr:rowOff>
    </xdr:from>
    <xdr:to>
      <xdr:col>22</xdr:col>
      <xdr:colOff>415925</xdr:colOff>
      <xdr:row>54</xdr:row>
      <xdr:rowOff>82969</xdr:rowOff>
    </xdr:to>
    <xdr:sp macro="" textlink="">
      <xdr:nvSpPr>
        <xdr:cNvPr id="603" name="円/楕円 602"/>
        <xdr:cNvSpPr/>
      </xdr:nvSpPr>
      <xdr:spPr>
        <a:xfrm>
          <a:off x="15430500" y="9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99496</xdr:rowOff>
    </xdr:from>
    <xdr:ext cx="534377" cy="259045"/>
    <xdr:sp macro="" textlink="">
      <xdr:nvSpPr>
        <xdr:cNvPr id="604" name="テキスト ボックス 603"/>
        <xdr:cNvSpPr txBox="1"/>
      </xdr:nvSpPr>
      <xdr:spPr>
        <a:xfrm>
          <a:off x="15214111" y="9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62484</xdr:rowOff>
    </xdr:from>
    <xdr:to>
      <xdr:col>21</xdr:col>
      <xdr:colOff>212725</xdr:colOff>
      <xdr:row>57</xdr:row>
      <xdr:rowOff>164084</xdr:rowOff>
    </xdr:to>
    <xdr:sp macro="" textlink="">
      <xdr:nvSpPr>
        <xdr:cNvPr id="605" name="円/楕円 604"/>
        <xdr:cNvSpPr/>
      </xdr:nvSpPr>
      <xdr:spPr>
        <a:xfrm>
          <a:off x="145415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155211</xdr:rowOff>
    </xdr:from>
    <xdr:ext cx="534377" cy="259045"/>
    <xdr:sp macro="" textlink="">
      <xdr:nvSpPr>
        <xdr:cNvPr id="606" name="テキスト ボックス 605"/>
        <xdr:cNvSpPr txBox="1"/>
      </xdr:nvSpPr>
      <xdr:spPr>
        <a:xfrm>
          <a:off x="14325111" y="99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159880</xdr:rowOff>
    </xdr:from>
    <xdr:to>
      <xdr:col>20</xdr:col>
      <xdr:colOff>9525</xdr:colOff>
      <xdr:row>59</xdr:row>
      <xdr:rowOff>90030</xdr:rowOff>
    </xdr:to>
    <xdr:sp macro="" textlink="">
      <xdr:nvSpPr>
        <xdr:cNvPr id="607" name="円/楕円 606"/>
        <xdr:cNvSpPr/>
      </xdr:nvSpPr>
      <xdr:spPr>
        <a:xfrm>
          <a:off x="13652500" y="101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81157</xdr:rowOff>
    </xdr:from>
    <xdr:ext cx="534377" cy="259045"/>
    <xdr:sp macro="" textlink="">
      <xdr:nvSpPr>
        <xdr:cNvPr id="608" name="テキスト ボックス 607"/>
        <xdr:cNvSpPr txBox="1"/>
      </xdr:nvSpPr>
      <xdr:spPr>
        <a:xfrm>
          <a:off x="13436111" y="101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30,411</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15507</xdr:rowOff>
    </xdr:from>
    <xdr:to>
      <xdr:col>18</xdr:col>
      <xdr:colOff>492125</xdr:colOff>
      <xdr:row>59</xdr:row>
      <xdr:rowOff>117107</xdr:rowOff>
    </xdr:to>
    <xdr:sp macro="" textlink="">
      <xdr:nvSpPr>
        <xdr:cNvPr id="609" name="円/楕円 608"/>
        <xdr:cNvSpPr/>
      </xdr:nvSpPr>
      <xdr:spPr>
        <a:xfrm>
          <a:off x="12763500" y="101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108234</xdr:rowOff>
    </xdr:from>
    <xdr:ext cx="534377" cy="259045"/>
    <xdr:sp macro="" textlink="">
      <xdr:nvSpPr>
        <xdr:cNvPr id="610" name="テキスト ボックス 609"/>
        <xdr:cNvSpPr txBox="1"/>
      </xdr:nvSpPr>
      <xdr:spPr>
        <a:xfrm>
          <a:off x="12547111" y="102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43441</xdr:rowOff>
    </xdr:from>
    <xdr:to>
      <xdr:col>23</xdr:col>
      <xdr:colOff>517525</xdr:colOff>
      <xdr:row>79</xdr:row>
      <xdr:rowOff>44442</xdr:rowOff>
    </xdr:to>
    <xdr:cxnSp macro="">
      <xdr:nvCxnSpPr>
        <xdr:cNvPr id="639" name="直線コネクタ 638"/>
        <xdr:cNvCxnSpPr/>
      </xdr:nvCxnSpPr>
      <xdr:spPr>
        <a:xfrm flipV="1">
          <a:off x="15481300" y="13587991"/>
          <a:ext cx="8382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42720</xdr:rowOff>
    </xdr:from>
    <xdr:to>
      <xdr:col>22</xdr:col>
      <xdr:colOff>365125</xdr:colOff>
      <xdr:row>79</xdr:row>
      <xdr:rowOff>44442</xdr:rowOff>
    </xdr:to>
    <xdr:cxnSp macro="">
      <xdr:nvCxnSpPr>
        <xdr:cNvPr id="642" name="直線コネクタ 641"/>
        <xdr:cNvCxnSpPr/>
      </xdr:nvCxnSpPr>
      <xdr:spPr>
        <a:xfrm>
          <a:off x="14592300" y="1358727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32055</xdr:rowOff>
    </xdr:from>
    <xdr:to>
      <xdr:col>21</xdr:col>
      <xdr:colOff>161925</xdr:colOff>
      <xdr:row>79</xdr:row>
      <xdr:rowOff>42720</xdr:rowOff>
    </xdr:to>
    <xdr:cxnSp macro="">
      <xdr:nvCxnSpPr>
        <xdr:cNvPr id="645" name="直線コネクタ 644"/>
        <xdr:cNvCxnSpPr/>
      </xdr:nvCxnSpPr>
      <xdr:spPr>
        <a:xfrm>
          <a:off x="13703300" y="13576605"/>
          <a:ext cx="8890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46" name="フローチャート : 判断 645"/>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47" name="テキスト ボックス 646"/>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5237</xdr:rowOff>
    </xdr:from>
    <xdr:to>
      <xdr:col>19</xdr:col>
      <xdr:colOff>644525</xdr:colOff>
      <xdr:row>79</xdr:row>
      <xdr:rowOff>32055</xdr:rowOff>
    </xdr:to>
    <xdr:cxnSp macro="">
      <xdr:nvCxnSpPr>
        <xdr:cNvPr id="648" name="直線コネクタ 647"/>
        <xdr:cNvCxnSpPr/>
      </xdr:nvCxnSpPr>
      <xdr:spPr>
        <a:xfrm>
          <a:off x="12814300" y="13549787"/>
          <a:ext cx="889000" cy="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49" name="フローチャート : 判断 648"/>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0" name="テキスト ボックス 649"/>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1" name="フローチャート : 判断 650"/>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55463</xdr:rowOff>
    </xdr:from>
    <xdr:ext cx="469744" cy="259045"/>
    <xdr:sp macro="" textlink="">
      <xdr:nvSpPr>
        <xdr:cNvPr id="652" name="テキスト ボックス 651"/>
        <xdr:cNvSpPr txBox="1"/>
      </xdr:nvSpPr>
      <xdr:spPr>
        <a:xfrm>
          <a:off x="12579427" y="1360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164091</xdr:rowOff>
    </xdr:from>
    <xdr:to>
      <xdr:col>23</xdr:col>
      <xdr:colOff>568325</xdr:colOff>
      <xdr:row>79</xdr:row>
      <xdr:rowOff>94241</xdr:rowOff>
    </xdr:to>
    <xdr:sp macro="" textlink="">
      <xdr:nvSpPr>
        <xdr:cNvPr id="658" name="円/楕円 657"/>
        <xdr:cNvSpPr/>
      </xdr:nvSpPr>
      <xdr:spPr>
        <a:xfrm>
          <a:off x="16268700" y="135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59"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165092</xdr:rowOff>
    </xdr:from>
    <xdr:to>
      <xdr:col>22</xdr:col>
      <xdr:colOff>415925</xdr:colOff>
      <xdr:row>79</xdr:row>
      <xdr:rowOff>95242</xdr:rowOff>
    </xdr:to>
    <xdr:sp macro="" textlink="">
      <xdr:nvSpPr>
        <xdr:cNvPr id="660" name="円/楕円 659"/>
        <xdr:cNvSpPr/>
      </xdr:nvSpPr>
      <xdr:spPr>
        <a:xfrm>
          <a:off x="15430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86369</xdr:rowOff>
    </xdr:from>
    <xdr:ext cx="249299" cy="259045"/>
    <xdr:sp macro="" textlink="">
      <xdr:nvSpPr>
        <xdr:cNvPr id="661" name="テキスト ボックス 660"/>
        <xdr:cNvSpPr txBox="1"/>
      </xdr:nvSpPr>
      <xdr:spPr>
        <a:xfrm>
          <a:off x="15356649"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163370</xdr:rowOff>
    </xdr:from>
    <xdr:to>
      <xdr:col>21</xdr:col>
      <xdr:colOff>212725</xdr:colOff>
      <xdr:row>79</xdr:row>
      <xdr:rowOff>93520</xdr:rowOff>
    </xdr:to>
    <xdr:sp macro="" textlink="">
      <xdr:nvSpPr>
        <xdr:cNvPr id="662" name="円/楕円 661"/>
        <xdr:cNvSpPr/>
      </xdr:nvSpPr>
      <xdr:spPr>
        <a:xfrm>
          <a:off x="14541500" y="13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84647</xdr:rowOff>
    </xdr:from>
    <xdr:ext cx="378565" cy="259045"/>
    <xdr:sp macro="" textlink="">
      <xdr:nvSpPr>
        <xdr:cNvPr id="663" name="テキスト ボックス 662"/>
        <xdr:cNvSpPr txBox="1"/>
      </xdr:nvSpPr>
      <xdr:spPr>
        <a:xfrm>
          <a:off x="14403017" y="1362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152705</xdr:rowOff>
    </xdr:from>
    <xdr:to>
      <xdr:col>20</xdr:col>
      <xdr:colOff>9525</xdr:colOff>
      <xdr:row>79</xdr:row>
      <xdr:rowOff>82855</xdr:rowOff>
    </xdr:to>
    <xdr:sp macro="" textlink="">
      <xdr:nvSpPr>
        <xdr:cNvPr id="664" name="円/楕円 663"/>
        <xdr:cNvSpPr/>
      </xdr:nvSpPr>
      <xdr:spPr>
        <a:xfrm>
          <a:off x="13652500" y="135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73982</xdr:rowOff>
    </xdr:from>
    <xdr:ext cx="469744" cy="259045"/>
    <xdr:sp macro="" textlink="">
      <xdr:nvSpPr>
        <xdr:cNvPr id="665" name="テキスト ボックス 664"/>
        <xdr:cNvSpPr txBox="1"/>
      </xdr:nvSpPr>
      <xdr:spPr>
        <a:xfrm>
          <a:off x="13468427" y="136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125887</xdr:rowOff>
    </xdr:from>
    <xdr:to>
      <xdr:col>18</xdr:col>
      <xdr:colOff>492125</xdr:colOff>
      <xdr:row>79</xdr:row>
      <xdr:rowOff>56037</xdr:rowOff>
    </xdr:to>
    <xdr:sp macro="" textlink="">
      <xdr:nvSpPr>
        <xdr:cNvPr id="666" name="円/楕円 665"/>
        <xdr:cNvSpPr/>
      </xdr:nvSpPr>
      <xdr:spPr>
        <a:xfrm>
          <a:off x="12763500" y="134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72564</xdr:rowOff>
    </xdr:from>
    <xdr:ext cx="534377" cy="259045"/>
    <xdr:sp macro="" textlink="">
      <xdr:nvSpPr>
        <xdr:cNvPr id="667" name="テキスト ボックス 666"/>
        <xdr:cNvSpPr txBox="1"/>
      </xdr:nvSpPr>
      <xdr:spPr>
        <a:xfrm>
          <a:off x="12547111" y="132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74995</xdr:rowOff>
    </xdr:from>
    <xdr:to>
      <xdr:col>23</xdr:col>
      <xdr:colOff>517525</xdr:colOff>
      <xdr:row>97</xdr:row>
      <xdr:rowOff>85086</xdr:rowOff>
    </xdr:to>
    <xdr:cxnSp macro="">
      <xdr:nvCxnSpPr>
        <xdr:cNvPr id="698" name="直線コネクタ 697"/>
        <xdr:cNvCxnSpPr/>
      </xdr:nvCxnSpPr>
      <xdr:spPr>
        <a:xfrm flipV="1">
          <a:off x="15481300" y="16705645"/>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67441</xdr:rowOff>
    </xdr:from>
    <xdr:to>
      <xdr:col>22</xdr:col>
      <xdr:colOff>365125</xdr:colOff>
      <xdr:row>97</xdr:row>
      <xdr:rowOff>85086</xdr:rowOff>
    </xdr:to>
    <xdr:cxnSp macro="">
      <xdr:nvCxnSpPr>
        <xdr:cNvPr id="701" name="直線コネクタ 700"/>
        <xdr:cNvCxnSpPr/>
      </xdr:nvCxnSpPr>
      <xdr:spPr>
        <a:xfrm>
          <a:off x="14592300" y="16698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3" name="テキスト ボックス 702"/>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55618</xdr:rowOff>
    </xdr:from>
    <xdr:to>
      <xdr:col>21</xdr:col>
      <xdr:colOff>161925</xdr:colOff>
      <xdr:row>97</xdr:row>
      <xdr:rowOff>67441</xdr:rowOff>
    </xdr:to>
    <xdr:cxnSp macro="">
      <xdr:nvCxnSpPr>
        <xdr:cNvPr id="704" name="直線コネクタ 703"/>
        <xdr:cNvCxnSpPr/>
      </xdr:nvCxnSpPr>
      <xdr:spPr>
        <a:xfrm>
          <a:off x="13703300" y="1668626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5" name="フローチャート : 判断 704"/>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06" name="テキスト ボックス 705"/>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15429</xdr:rowOff>
    </xdr:from>
    <xdr:to>
      <xdr:col>19</xdr:col>
      <xdr:colOff>644525</xdr:colOff>
      <xdr:row>97</xdr:row>
      <xdr:rowOff>55618</xdr:rowOff>
    </xdr:to>
    <xdr:cxnSp macro="">
      <xdr:nvCxnSpPr>
        <xdr:cNvPr id="707" name="直線コネクタ 706"/>
        <xdr:cNvCxnSpPr/>
      </xdr:nvCxnSpPr>
      <xdr:spPr>
        <a:xfrm>
          <a:off x="12814300" y="16646079"/>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08" name="フローチャート : 判断 707"/>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09" name="テキスト ボックス 708"/>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0" name="フローチャート : 判断 709"/>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1" name="テキスト ボックス 710"/>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24195</xdr:rowOff>
    </xdr:from>
    <xdr:to>
      <xdr:col>23</xdr:col>
      <xdr:colOff>568325</xdr:colOff>
      <xdr:row>97</xdr:row>
      <xdr:rowOff>125795</xdr:rowOff>
    </xdr:to>
    <xdr:sp macro="" textlink="">
      <xdr:nvSpPr>
        <xdr:cNvPr id="717" name="円/楕円 716"/>
        <xdr:cNvSpPr/>
      </xdr:nvSpPr>
      <xdr:spPr>
        <a:xfrm>
          <a:off x="16268700" y="166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2622</xdr:rowOff>
    </xdr:from>
    <xdr:ext cx="534377" cy="259045"/>
    <xdr:sp macro="" textlink="">
      <xdr:nvSpPr>
        <xdr:cNvPr id="718" name="公債費該当値テキスト"/>
        <xdr:cNvSpPr txBox="1"/>
      </xdr:nvSpPr>
      <xdr:spPr>
        <a:xfrm>
          <a:off x="16370300" y="166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34286</xdr:rowOff>
    </xdr:from>
    <xdr:to>
      <xdr:col>22</xdr:col>
      <xdr:colOff>415925</xdr:colOff>
      <xdr:row>97</xdr:row>
      <xdr:rowOff>135886</xdr:rowOff>
    </xdr:to>
    <xdr:sp macro="" textlink="">
      <xdr:nvSpPr>
        <xdr:cNvPr id="719" name="円/楕円 718"/>
        <xdr:cNvSpPr/>
      </xdr:nvSpPr>
      <xdr:spPr>
        <a:xfrm>
          <a:off x="15430500" y="166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127013</xdr:rowOff>
    </xdr:from>
    <xdr:ext cx="534377" cy="259045"/>
    <xdr:sp macro="" textlink="">
      <xdr:nvSpPr>
        <xdr:cNvPr id="720" name="テキスト ボックス 719"/>
        <xdr:cNvSpPr txBox="1"/>
      </xdr:nvSpPr>
      <xdr:spPr>
        <a:xfrm>
          <a:off x="15214111" y="167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16641</xdr:rowOff>
    </xdr:from>
    <xdr:to>
      <xdr:col>21</xdr:col>
      <xdr:colOff>212725</xdr:colOff>
      <xdr:row>97</xdr:row>
      <xdr:rowOff>118241</xdr:rowOff>
    </xdr:to>
    <xdr:sp macro="" textlink="">
      <xdr:nvSpPr>
        <xdr:cNvPr id="721" name="円/楕円 720"/>
        <xdr:cNvSpPr/>
      </xdr:nvSpPr>
      <xdr:spPr>
        <a:xfrm>
          <a:off x="14541500" y="16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109368</xdr:rowOff>
    </xdr:from>
    <xdr:ext cx="534377" cy="259045"/>
    <xdr:sp macro="" textlink="">
      <xdr:nvSpPr>
        <xdr:cNvPr id="722" name="テキスト ボックス 721"/>
        <xdr:cNvSpPr txBox="1"/>
      </xdr:nvSpPr>
      <xdr:spPr>
        <a:xfrm>
          <a:off x="14325111" y="167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4818</xdr:rowOff>
    </xdr:from>
    <xdr:to>
      <xdr:col>20</xdr:col>
      <xdr:colOff>9525</xdr:colOff>
      <xdr:row>97</xdr:row>
      <xdr:rowOff>106418</xdr:rowOff>
    </xdr:to>
    <xdr:sp macro="" textlink="">
      <xdr:nvSpPr>
        <xdr:cNvPr id="723" name="円/楕円 722"/>
        <xdr:cNvSpPr/>
      </xdr:nvSpPr>
      <xdr:spPr>
        <a:xfrm>
          <a:off x="13652500" y="16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97545</xdr:rowOff>
    </xdr:from>
    <xdr:ext cx="534377" cy="259045"/>
    <xdr:sp macro="" textlink="">
      <xdr:nvSpPr>
        <xdr:cNvPr id="724" name="テキスト ボックス 723"/>
        <xdr:cNvSpPr txBox="1"/>
      </xdr:nvSpPr>
      <xdr:spPr>
        <a:xfrm>
          <a:off x="13436111" y="167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136079</xdr:rowOff>
    </xdr:from>
    <xdr:to>
      <xdr:col>18</xdr:col>
      <xdr:colOff>492125</xdr:colOff>
      <xdr:row>97</xdr:row>
      <xdr:rowOff>66229</xdr:rowOff>
    </xdr:to>
    <xdr:sp macro="" textlink="">
      <xdr:nvSpPr>
        <xdr:cNvPr id="725" name="円/楕円 724"/>
        <xdr:cNvSpPr/>
      </xdr:nvSpPr>
      <xdr:spPr>
        <a:xfrm>
          <a:off x="12763500" y="16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57356</xdr:rowOff>
    </xdr:from>
    <xdr:ext cx="534377" cy="259045"/>
    <xdr:sp macro="" textlink="">
      <xdr:nvSpPr>
        <xdr:cNvPr id="726" name="テキスト ボックス 725"/>
        <xdr:cNvSpPr txBox="1"/>
      </xdr:nvSpPr>
      <xdr:spPr>
        <a:xfrm>
          <a:off x="12547111" y="16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2" name="フローチャート : 判断 761"/>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3" name="テキスト ボックス 762"/>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5" name="フローチャート : 判断 764"/>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66" name="テキスト ボックス 765"/>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67" name="フローチャート : 判断 766"/>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68" name="テキスト ボックス 767"/>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7" name="フローチャート :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8" name="テキスト ボックス 81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0" name="フローチャート :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フローチャート : 判断 82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4" name="テキスト ボックス 83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6" name="テキスト ボックス 83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38" name="テキスト ボックス 837"/>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議会費は類似団体と同程度であり、さらに平成２９年３月に実施された市議会議員選挙より定数が１名減となるため、今後も低コストで推移する見込みである。総務費は、市役所出張所の整理を実施したり、職員数の抑制を図ってきたことに伴い退職手当負担金が抑制されたことで、類似団体と比較して低コストになっている。民生費は、類似団体よりも低く、またほぼ一定水準のコストで推移してきたが、今後は、少子高齢化の影響を受け、扶助費等が増額傾向となることが予想される。衛生費は、ごみ処理費や市民病院への補助金等により、類似団体よりも高コストとなっている。しかし、市民病院への資金不足解消に係る補助金が減少したことなどから、前年度に比べ低コストとなった。労働費は、緊急雇用創出事業費の終了により支出はなかった。農林水産業費は、大津漁港・平潟漁港を有していることから、水産業費の割合が高いものの、平成２８年度は水産共同利用施設復興整備事業が終了したため、大幅に減額となっている。商工費は、五浦地区など観光資源を有してることから、観光費を多く計上しているものの、類似団体と比較すると低コストとなっている。土木費は、近年、災害公営住宅や津波避難道路などの復興事業を実施し高コストの状況にあった。現在も、茨城国体のためのテニスコート整備、街路改良整備等を実施しているため、高コストとなっており、類似団体と比較しても同水準となっている。消防費は、消防業務について、地理的要因などにより、単独で運営しているため、通常でも比較的高コストになっている。教育費については、平成２６・２７年度に、小中一貫校建設事業、小中学校施設の耐震補強事業、図書館建設事業を実施したため高コストになっていたが、事業終了により、類似団体と比較して、若干低コストとなった。災害復旧費は、東日本大震災に係る復旧事業が終了し、その後、大きな災害が発生していないため、現在は低コストである。公債費は、平成２４年度まで普通建設事業を抑制してきたことで地方債残高も減ったことにより、現在は低コストとなっているが、平成２５年度以降、小中一貫校、図書館、消防庁舎建設などを実施したため、今後は、公債費も増額傾向となり、コストの増加が見込まれる。諸支出金については、低コストで推移している。前年度繰上充用金は、近年計上し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、多くの公共施設建設事業実施のため多額の一般財源を予算措置したことや地方消費税交付金が前年度より減額となったことなどから、一般財源不足を生じたため、基金からの繰入を行った。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実質収支については、近年、６～８％程度で推移している。今後も、過度に実質収支が発生しないよう補正予算の編成等を行っていく。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　実質単年度収支については、平成２８年度において、財政調整基金からの繰入れを行ったことにより減少となっている。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過去において、連結実質赤字比率を計上したことはない。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今後も、各会計において、引き続き、適正な財政運営、企業経営に努める。</a:t>
          </a:r>
          <a:endParaRPr kumimoji="1" lang="en-US" altLang="ja-JP" sz="14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なお、水道事業会計においては、流動資産の増となったため、資金剰余額が多くなっている。しかしながら、今後は、浄水場の更新事業が本格化することから、資金の減少も予想されるため、料金改定等などにより、引き続き健全な経営に努める。</a:t>
          </a:r>
          <a:endParaRPr kumimoji="1" lang="en-US" altLang="ja-JP" sz="11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工業用水道事業は、料金収入の減少に伴い、資金剰余金が減少傾向にある。</a:t>
          </a:r>
          <a:endParaRPr kumimoji="1" lang="en-US" altLang="ja-JP" sz="1100">
            <a:effectLst/>
            <a:latin typeface="ＭＳ ゴシック" panose="020B0609070205080204" pitchFamily="49" charset="-128"/>
            <a:ea typeface="ＭＳ ゴシック" panose="020B0609070205080204" pitchFamily="49" charset="-128"/>
          </a:endParaRPr>
        </a:p>
        <a:p>
          <a:r>
            <a:rPr kumimoji="1" lang="ja-JP" altLang="en-US" sz="1100">
              <a:effectLst/>
              <a:latin typeface="ＭＳ ゴシック" panose="020B0609070205080204" pitchFamily="49" charset="-128"/>
              <a:ea typeface="ＭＳ ゴシック" panose="020B0609070205080204" pitchFamily="49" charset="-128"/>
            </a:rPr>
            <a:t>　国民健康保険事業は保険給付費の支出が比較的少なかったこと、介護保険事業（保険事業勘定）は介護保険料収入が前年度より多くなったことにより、それぞれ黒字額が多くなっている。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19427276</v>
      </c>
      <c r="BO4" s="381"/>
      <c r="BP4" s="381"/>
      <c r="BQ4" s="381"/>
      <c r="BR4" s="381"/>
      <c r="BS4" s="381"/>
      <c r="BT4" s="381"/>
      <c r="BU4" s="382"/>
      <c r="BV4" s="380">
        <v>23855527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8.4</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18183013</v>
      </c>
      <c r="BO5" s="418"/>
      <c r="BP5" s="418"/>
      <c r="BQ5" s="418"/>
      <c r="BR5" s="418"/>
      <c r="BS5" s="418"/>
      <c r="BT5" s="418"/>
      <c r="BU5" s="419"/>
      <c r="BV5" s="417">
        <v>22707008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92.6</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1244263</v>
      </c>
      <c r="BO6" s="418"/>
      <c r="BP6" s="418"/>
      <c r="BQ6" s="418"/>
      <c r="BR6" s="418"/>
      <c r="BS6" s="418"/>
      <c r="BT6" s="418"/>
      <c r="BU6" s="419"/>
      <c r="BV6" s="417">
        <v>1148519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99.3</v>
      </c>
      <c r="CU6" s="455"/>
      <c r="CV6" s="455"/>
      <c r="CW6" s="455"/>
      <c r="CX6" s="455"/>
      <c r="CY6" s="455"/>
      <c r="CZ6" s="455"/>
      <c r="DA6" s="456"/>
      <c r="DB6" s="454">
        <v>98.8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404343</v>
      </c>
      <c r="BO7" s="418"/>
      <c r="BP7" s="418"/>
      <c r="BQ7" s="418"/>
      <c r="BR7" s="418"/>
      <c r="BS7" s="418"/>
      <c r="BT7" s="418"/>
      <c r="BU7" s="419"/>
      <c r="BV7" s="417">
        <v>322172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10012554</v>
      </c>
      <c r="CU7" s="418"/>
      <c r="CV7" s="418"/>
      <c r="CW7" s="418"/>
      <c r="CX7" s="418"/>
      <c r="CY7" s="418"/>
      <c r="CZ7" s="418"/>
      <c r="DA7" s="419"/>
      <c r="DB7" s="417">
        <v>10155400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839920</v>
      </c>
      <c r="BO8" s="418"/>
      <c r="BP8" s="418"/>
      <c r="BQ8" s="418"/>
      <c r="BR8" s="418"/>
      <c r="BS8" s="418"/>
      <c r="BT8" s="418"/>
      <c r="BU8" s="419"/>
      <c r="BV8" s="417">
        <v>826347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0.67</v>
      </c>
      <c r="CU8" s="458"/>
      <c r="CV8" s="458"/>
      <c r="CW8" s="458"/>
      <c r="CX8" s="458"/>
      <c r="CY8" s="458"/>
      <c r="CZ8" s="458"/>
      <c r="DA8" s="459"/>
      <c r="DB8" s="457">
        <v>0.67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44412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13573</v>
      </c>
      <c r="BO9" s="418"/>
      <c r="BP9" s="418"/>
      <c r="BQ9" s="418"/>
      <c r="BR9" s="418"/>
      <c r="BS9" s="418"/>
      <c r="BT9" s="418"/>
      <c r="BU9" s="419"/>
      <c r="BV9" s="417">
        <v>117009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47026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504</v>
      </c>
      <c r="BO10" s="418"/>
      <c r="BP10" s="418"/>
      <c r="BQ10" s="418"/>
      <c r="BR10" s="418"/>
      <c r="BS10" s="418"/>
      <c r="BT10" s="418"/>
      <c r="BU10" s="419"/>
      <c r="BV10" s="417">
        <v>111634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44858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190000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44616</v>
      </c>
      <c r="S13" s="499"/>
      <c r="T13" s="499"/>
      <c r="U13" s="499"/>
      <c r="V13" s="500"/>
      <c r="W13" s="433" t="s">
        <v>124</v>
      </c>
      <c r="X13" s="434"/>
      <c r="Y13" s="434"/>
      <c r="Z13" s="434"/>
      <c r="AA13" s="434"/>
      <c r="AB13" s="424"/>
      <c r="AC13" s="468">
        <v>886</v>
      </c>
      <c r="AD13" s="469"/>
      <c r="AE13" s="469"/>
      <c r="AF13" s="469"/>
      <c r="AG13" s="508"/>
      <c r="AH13" s="468">
        <v>1028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-175923</v>
      </c>
      <c r="BO13" s="418"/>
      <c r="BP13" s="418"/>
      <c r="BQ13" s="418"/>
      <c r="BR13" s="418"/>
      <c r="BS13" s="418"/>
      <c r="BT13" s="418"/>
      <c r="BU13" s="419"/>
      <c r="BV13" s="417">
        <v>228643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45493</v>
      </c>
      <c r="S14" s="499"/>
      <c r="T14" s="499"/>
      <c r="U14" s="499"/>
      <c r="V14" s="500"/>
      <c r="W14" s="407"/>
      <c r="X14" s="408"/>
      <c r="Y14" s="408"/>
      <c r="Z14" s="408"/>
      <c r="AA14" s="408"/>
      <c r="AB14" s="397"/>
      <c r="AC14" s="501">
        <v>4.3</v>
      </c>
      <c r="AD14" s="502"/>
      <c r="AE14" s="502"/>
      <c r="AF14" s="502"/>
      <c r="AG14" s="503"/>
      <c r="AH14" s="501">
        <v>4.9000000000000004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102.7</v>
      </c>
      <c r="CU14" s="513"/>
      <c r="CV14" s="513"/>
      <c r="CW14" s="513"/>
      <c r="CX14" s="513"/>
      <c r="CY14" s="513"/>
      <c r="CZ14" s="513"/>
      <c r="DA14" s="514"/>
      <c r="DB14" s="512">
        <v>95.2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45238</v>
      </c>
      <c r="S15" s="499"/>
      <c r="T15" s="499"/>
      <c r="U15" s="499"/>
      <c r="V15" s="500"/>
      <c r="W15" s="433" t="s">
        <v>131</v>
      </c>
      <c r="X15" s="434"/>
      <c r="Y15" s="434"/>
      <c r="Z15" s="434"/>
      <c r="AA15" s="434"/>
      <c r="AB15" s="424"/>
      <c r="AC15" s="468">
        <v>8737</v>
      </c>
      <c r="AD15" s="469"/>
      <c r="AE15" s="469"/>
      <c r="AF15" s="469"/>
      <c r="AG15" s="508"/>
      <c r="AH15" s="468">
        <v>9110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5251511</v>
      </c>
      <c r="BO15" s="381"/>
      <c r="BP15" s="381"/>
      <c r="BQ15" s="381"/>
      <c r="BR15" s="381"/>
      <c r="BS15" s="381"/>
      <c r="BT15" s="381"/>
      <c r="BU15" s="382"/>
      <c r="BV15" s="380">
        <v>5226850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42.6</v>
      </c>
      <c r="AD16" s="502"/>
      <c r="AE16" s="502"/>
      <c r="AF16" s="502"/>
      <c r="AG16" s="503"/>
      <c r="AH16" s="501">
        <v>43.5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7841213</v>
      </c>
      <c r="BO16" s="418"/>
      <c r="BP16" s="418"/>
      <c r="BQ16" s="418"/>
      <c r="BR16" s="418"/>
      <c r="BS16" s="418"/>
      <c r="BT16" s="418"/>
      <c r="BU16" s="419"/>
      <c r="BV16" s="417">
        <v>7910923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10880</v>
      </c>
      <c r="AD17" s="469"/>
      <c r="AE17" s="469"/>
      <c r="AF17" s="469"/>
      <c r="AG17" s="508"/>
      <c r="AH17" s="468">
        <v>10800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6690533</v>
      </c>
      <c r="BO17" s="418"/>
      <c r="BP17" s="418"/>
      <c r="BQ17" s="418"/>
      <c r="BR17" s="418"/>
      <c r="BS17" s="418"/>
      <c r="BT17" s="418"/>
      <c r="BU17" s="419"/>
      <c r="BV17" s="417">
        <v>6645193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186.8</v>
      </c>
      <c r="M18" s="530"/>
      <c r="N18" s="530"/>
      <c r="O18" s="530"/>
      <c r="P18" s="530"/>
      <c r="Q18" s="530"/>
      <c r="R18" s="531"/>
      <c r="S18" s="531"/>
      <c r="T18" s="531"/>
      <c r="U18" s="531"/>
      <c r="V18" s="532"/>
      <c r="W18" s="435"/>
      <c r="X18" s="436"/>
      <c r="Y18" s="436"/>
      <c r="Z18" s="436"/>
      <c r="AA18" s="436"/>
      <c r="AB18" s="427"/>
      <c r="AC18" s="533">
        <v>53.1</v>
      </c>
      <c r="AD18" s="534"/>
      <c r="AE18" s="534"/>
      <c r="AF18" s="534"/>
      <c r="AG18" s="535"/>
      <c r="AH18" s="533">
        <v>51.6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9260158</v>
      </c>
      <c r="BO18" s="418"/>
      <c r="BP18" s="418"/>
      <c r="BQ18" s="418"/>
      <c r="BR18" s="418"/>
      <c r="BS18" s="418"/>
      <c r="BT18" s="418"/>
      <c r="BU18" s="419"/>
      <c r="BV18" s="417">
        <v>9212189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238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12985289</v>
      </c>
      <c r="BO19" s="418"/>
      <c r="BP19" s="418"/>
      <c r="BQ19" s="418"/>
      <c r="BR19" s="418"/>
      <c r="BS19" s="418"/>
      <c r="BT19" s="418"/>
      <c r="BU19" s="419"/>
      <c r="BV19" s="417">
        <v>13345602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16871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20593930</v>
      </c>
      <c r="BO23" s="418"/>
      <c r="BP23" s="418"/>
      <c r="BQ23" s="418"/>
      <c r="BR23" s="418"/>
      <c r="BS23" s="418"/>
      <c r="BT23" s="418"/>
      <c r="BU23" s="419"/>
      <c r="BV23" s="417">
        <v>19793831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8700</v>
      </c>
      <c r="R24" s="469"/>
      <c r="S24" s="469"/>
      <c r="T24" s="469"/>
      <c r="U24" s="469"/>
      <c r="V24" s="508"/>
      <c r="W24" s="563"/>
      <c r="X24" s="551"/>
      <c r="Y24" s="552"/>
      <c r="Z24" s="467" t="s">
        <v>154</v>
      </c>
      <c r="AA24" s="447"/>
      <c r="AB24" s="447"/>
      <c r="AC24" s="447"/>
      <c r="AD24" s="447"/>
      <c r="AE24" s="447"/>
      <c r="AF24" s="447"/>
      <c r="AG24" s="448"/>
      <c r="AH24" s="468">
        <v>329</v>
      </c>
      <c r="AI24" s="469"/>
      <c r="AJ24" s="469"/>
      <c r="AK24" s="469"/>
      <c r="AL24" s="508"/>
      <c r="AM24" s="468">
        <v>1003779</v>
      </c>
      <c r="AN24" s="469"/>
      <c r="AO24" s="469"/>
      <c r="AP24" s="469"/>
      <c r="AQ24" s="469"/>
      <c r="AR24" s="508"/>
      <c r="AS24" s="468">
        <v>3051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14132012</v>
      </c>
      <c r="BO24" s="418"/>
      <c r="BP24" s="418"/>
      <c r="BQ24" s="418"/>
      <c r="BR24" s="418"/>
      <c r="BS24" s="418"/>
      <c r="BT24" s="418"/>
      <c r="BU24" s="419"/>
      <c r="BV24" s="417">
        <v>14109194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7140</v>
      </c>
      <c r="R25" s="469"/>
      <c r="S25" s="469"/>
      <c r="T25" s="469"/>
      <c r="U25" s="469"/>
      <c r="V25" s="508"/>
      <c r="W25" s="563"/>
      <c r="X25" s="551"/>
      <c r="Y25" s="552"/>
      <c r="Z25" s="467" t="s">
        <v>157</v>
      </c>
      <c r="AA25" s="447"/>
      <c r="AB25" s="447"/>
      <c r="AC25" s="447"/>
      <c r="AD25" s="447"/>
      <c r="AE25" s="447"/>
      <c r="AF25" s="447"/>
      <c r="AG25" s="448"/>
      <c r="AH25" s="468">
        <v>82</v>
      </c>
      <c r="AI25" s="469"/>
      <c r="AJ25" s="469"/>
      <c r="AK25" s="469"/>
      <c r="AL25" s="508"/>
      <c r="AM25" s="468">
        <v>263384</v>
      </c>
      <c r="AN25" s="469"/>
      <c r="AO25" s="469"/>
      <c r="AP25" s="469"/>
      <c r="AQ25" s="469"/>
      <c r="AR25" s="508"/>
      <c r="AS25" s="468">
        <v>3212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832915</v>
      </c>
      <c r="BO25" s="381"/>
      <c r="BP25" s="381"/>
      <c r="BQ25" s="381"/>
      <c r="BR25" s="381"/>
      <c r="BS25" s="381"/>
      <c r="BT25" s="381"/>
      <c r="BU25" s="382"/>
      <c r="BV25" s="380">
        <v>872349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6510</v>
      </c>
      <c r="R26" s="469"/>
      <c r="S26" s="469"/>
      <c r="T26" s="469"/>
      <c r="U26" s="469"/>
      <c r="V26" s="508"/>
      <c r="W26" s="563"/>
      <c r="X26" s="551"/>
      <c r="Y26" s="552"/>
      <c r="Z26" s="467" t="s">
        <v>160</v>
      </c>
      <c r="AA26" s="573"/>
      <c r="AB26" s="573"/>
      <c r="AC26" s="573"/>
      <c r="AD26" s="573"/>
      <c r="AE26" s="573"/>
      <c r="AF26" s="573"/>
      <c r="AG26" s="574"/>
      <c r="AH26" s="468">
        <v>19</v>
      </c>
      <c r="AI26" s="469"/>
      <c r="AJ26" s="469"/>
      <c r="AK26" s="469"/>
      <c r="AL26" s="508"/>
      <c r="AM26" s="468">
        <v>56088</v>
      </c>
      <c r="AN26" s="469"/>
      <c r="AO26" s="469"/>
      <c r="AP26" s="469"/>
      <c r="AQ26" s="469"/>
      <c r="AR26" s="508"/>
      <c r="AS26" s="468">
        <v>2952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4610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728200</v>
      </c>
      <c r="BO27" s="587"/>
      <c r="BP27" s="587"/>
      <c r="BQ27" s="587"/>
      <c r="BR27" s="587"/>
      <c r="BS27" s="587"/>
      <c r="BT27" s="587"/>
      <c r="BU27" s="588"/>
      <c r="BV27" s="586">
        <v>728200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4130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2335614</v>
      </c>
      <c r="BO28" s="381"/>
      <c r="BP28" s="381"/>
      <c r="BQ28" s="381"/>
      <c r="BR28" s="381"/>
      <c r="BS28" s="381"/>
      <c r="BT28" s="381"/>
      <c r="BU28" s="382"/>
      <c r="BV28" s="380">
        <v>2525110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17</v>
      </c>
      <c r="M29" s="469"/>
      <c r="N29" s="469"/>
      <c r="O29" s="469"/>
      <c r="P29" s="508"/>
      <c r="Q29" s="468">
        <v>3910</v>
      </c>
      <c r="R29" s="469"/>
      <c r="S29" s="469"/>
      <c r="T29" s="469"/>
      <c r="U29" s="469"/>
      <c r="V29" s="508"/>
      <c r="W29" s="564"/>
      <c r="X29" s="565"/>
      <c r="Y29" s="566"/>
      <c r="Z29" s="467" t="s">
        <v>170</v>
      </c>
      <c r="AA29" s="447"/>
      <c r="AB29" s="447"/>
      <c r="AC29" s="447"/>
      <c r="AD29" s="447"/>
      <c r="AE29" s="447"/>
      <c r="AF29" s="447"/>
      <c r="AG29" s="448"/>
      <c r="AH29" s="468">
        <v>329</v>
      </c>
      <c r="AI29" s="469"/>
      <c r="AJ29" s="469"/>
      <c r="AK29" s="469"/>
      <c r="AL29" s="508"/>
      <c r="AM29" s="468">
        <v>1003779</v>
      </c>
      <c r="AN29" s="469"/>
      <c r="AO29" s="469"/>
      <c r="AP29" s="469"/>
      <c r="AQ29" s="469"/>
      <c r="AR29" s="508"/>
      <c r="AS29" s="468">
        <v>3051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128783</v>
      </c>
      <c r="BO29" s="418"/>
      <c r="BP29" s="418"/>
      <c r="BQ29" s="418"/>
      <c r="BR29" s="418"/>
      <c r="BS29" s="418"/>
      <c r="BT29" s="418"/>
      <c r="BU29" s="419"/>
      <c r="BV29" s="417">
        <v>127782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3666172</v>
      </c>
      <c r="BO30" s="587"/>
      <c r="BP30" s="587"/>
      <c r="BQ30" s="587"/>
      <c r="BR30" s="587"/>
      <c r="BS30" s="587"/>
      <c r="BT30" s="587"/>
      <c r="BU30" s="588"/>
      <c r="BV30" s="586">
        <v>3903620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北茨城市国民健康保険事業特別会計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北茨城市水道事業会計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北茨城市公共下水道事業特別会計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北茨城市開発公社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北茨城市水沼診療所特別会計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北茨城市介護保険事業特別会計（保険事業勘定）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北茨城市工業用水道事業会計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北茨城市漁業集落排水事業特別会計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茜平ふれあい財団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北茨城市介護保険事業特別会計（介護サービス事業勘定）</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北茨城市民病院事業会計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北茨城市後期高齢者医療特別会計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茨城県後期高齢者医療広域連合（後期高齢者医療特別会計）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高萩・北茨城広域工業用水道企業団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茨城北農業共済事務組合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5.18</v>
      </c>
      <c r="G34" s="33">
        <v>6.1</v>
      </c>
      <c r="H34" s="33">
        <v>6.72</v>
      </c>
      <c r="I34" s="33">
        <v>7.97</v>
      </c>
      <c r="J34" s="34">
        <v>9.16</v>
      </c>
      <c r="K34" s="22"/>
      <c r="L34" s="22"/>
      <c r="M34" s="22"/>
      <c r="N34" s="22"/>
      <c r="O34" s="22"/>
      <c r="P34" s="22"/>
    </row>
    <row r="35" spans="1:16" ht="39" customHeight="1">
      <c r="A35" s="22"/>
      <c r="B35" s="35"/>
      <c r="C35" s="1178" t="s">
        <v>529</v>
      </c>
      <c r="D35" s="1179"/>
      <c r="E35" s="1180"/>
      <c r="F35" s="36">
        <v>7.02</v>
      </c>
      <c r="G35" s="37">
        <v>6.36</v>
      </c>
      <c r="H35" s="37">
        <v>7.1</v>
      </c>
      <c r="I35" s="37">
        <v>8.1199999999999992</v>
      </c>
      <c r="J35" s="38">
        <v>8.3800000000000008</v>
      </c>
      <c r="K35" s="22"/>
      <c r="L35" s="22"/>
      <c r="M35" s="22"/>
      <c r="N35" s="22"/>
      <c r="O35" s="22"/>
      <c r="P35" s="22"/>
    </row>
    <row r="36" spans="1:16" ht="39" customHeight="1">
      <c r="A36" s="22"/>
      <c r="B36" s="35"/>
      <c r="C36" s="1178" t="s">
        <v>530</v>
      </c>
      <c r="D36" s="1179"/>
      <c r="E36" s="1180"/>
      <c r="F36" s="36">
        <v>5.35</v>
      </c>
      <c r="G36" s="37">
        <v>5.14</v>
      </c>
      <c r="H36" s="37">
        <v>4.79</v>
      </c>
      <c r="I36" s="37">
        <v>4.13</v>
      </c>
      <c r="J36" s="38">
        <v>3.76</v>
      </c>
      <c r="K36" s="22"/>
      <c r="L36" s="22"/>
      <c r="M36" s="22"/>
      <c r="N36" s="22"/>
      <c r="O36" s="22"/>
      <c r="P36" s="22"/>
    </row>
    <row r="37" spans="1:16" ht="39" customHeight="1">
      <c r="A37" s="22"/>
      <c r="B37" s="35"/>
      <c r="C37" s="1178" t="s">
        <v>531</v>
      </c>
      <c r="D37" s="1179"/>
      <c r="E37" s="1180"/>
      <c r="F37" s="36">
        <v>1.61</v>
      </c>
      <c r="G37" s="37">
        <v>1.85</v>
      </c>
      <c r="H37" s="37">
        <v>1.26</v>
      </c>
      <c r="I37" s="37">
        <v>1.0900000000000001</v>
      </c>
      <c r="J37" s="38">
        <v>1.67</v>
      </c>
      <c r="K37" s="22"/>
      <c r="L37" s="22"/>
      <c r="M37" s="22"/>
      <c r="N37" s="22"/>
      <c r="O37" s="22"/>
      <c r="P37" s="22"/>
    </row>
    <row r="38" spans="1:16" ht="39" customHeight="1">
      <c r="A38" s="22"/>
      <c r="B38" s="35"/>
      <c r="C38" s="1178" t="s">
        <v>532</v>
      </c>
      <c r="D38" s="1179"/>
      <c r="E38" s="1180"/>
      <c r="F38" s="36">
        <v>2.0099999999999998</v>
      </c>
      <c r="G38" s="37">
        <v>3.22</v>
      </c>
      <c r="H38" s="37">
        <v>3.32</v>
      </c>
      <c r="I38" s="37">
        <v>1.1399999999999999</v>
      </c>
      <c r="J38" s="38">
        <v>1.64</v>
      </c>
      <c r="K38" s="22"/>
      <c r="L38" s="22"/>
      <c r="M38" s="22"/>
      <c r="N38" s="22"/>
      <c r="O38" s="22"/>
      <c r="P38" s="22"/>
    </row>
    <row r="39" spans="1:16" ht="39" customHeight="1">
      <c r="A39" s="22"/>
      <c r="B39" s="35"/>
      <c r="C39" s="1178" t="s">
        <v>533</v>
      </c>
      <c r="D39" s="1179"/>
      <c r="E39" s="1180"/>
      <c r="F39" s="36">
        <v>0.03</v>
      </c>
      <c r="G39" s="37">
        <v>0.11</v>
      </c>
      <c r="H39" s="37">
        <v>0.1</v>
      </c>
      <c r="I39" s="37">
        <v>0.11</v>
      </c>
      <c r="J39" s="38">
        <v>0.11</v>
      </c>
      <c r="K39" s="22"/>
      <c r="L39" s="22"/>
      <c r="M39" s="22"/>
      <c r="N39" s="22"/>
      <c r="O39" s="22"/>
      <c r="P39" s="22"/>
    </row>
    <row r="40" spans="1:16" ht="39" customHeight="1">
      <c r="A40" s="22"/>
      <c r="B40" s="35"/>
      <c r="C40" s="1178" t="s">
        <v>534</v>
      </c>
      <c r="D40" s="1179"/>
      <c r="E40" s="1180"/>
      <c r="F40" s="36">
        <v>0.01</v>
      </c>
      <c r="G40" s="37">
        <v>0.01</v>
      </c>
      <c r="H40" s="37">
        <v>0.02</v>
      </c>
      <c r="I40" s="37">
        <v>0.01</v>
      </c>
      <c r="J40" s="38">
        <v>0.02</v>
      </c>
      <c r="K40" s="22"/>
      <c r="L40" s="22"/>
      <c r="M40" s="22"/>
      <c r="N40" s="22"/>
      <c r="O40" s="22"/>
      <c r="P40" s="22"/>
    </row>
    <row r="41" spans="1:16" ht="39" customHeight="1">
      <c r="A41" s="22"/>
      <c r="B41" s="35"/>
      <c r="C41" s="1178" t="s">
        <v>535</v>
      </c>
      <c r="D41" s="1179"/>
      <c r="E41" s="1180"/>
      <c r="F41" s="36">
        <v>0.01</v>
      </c>
      <c r="G41" s="37">
        <v>0</v>
      </c>
      <c r="H41" s="37">
        <v>0.01</v>
      </c>
      <c r="I41" s="37">
        <v>0.01</v>
      </c>
      <c r="J41" s="38">
        <v>0.01</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0.02</v>
      </c>
      <c r="G43" s="42">
        <v>0.02</v>
      </c>
      <c r="H43" s="42">
        <v>0.02</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1838</v>
      </c>
      <c r="L45" s="60">
        <v>1629</v>
      </c>
      <c r="M45" s="60">
        <v>1580</v>
      </c>
      <c r="N45" s="60">
        <v>1491</v>
      </c>
      <c r="O45" s="61">
        <v>1511</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422</v>
      </c>
      <c r="L48" s="64">
        <v>407</v>
      </c>
      <c r="M48" s="64">
        <v>458</v>
      </c>
      <c r="N48" s="64">
        <v>484</v>
      </c>
      <c r="O48" s="65">
        <v>416</v>
      </c>
      <c r="P48" s="48"/>
      <c r="Q48" s="48"/>
      <c r="R48" s="48"/>
      <c r="S48" s="48"/>
      <c r="T48" s="48"/>
      <c r="U48" s="48"/>
    </row>
    <row r="49" spans="1:21" ht="30.75" customHeight="1">
      <c r="A49" s="48"/>
      <c r="B49" s="1196"/>
      <c r="C49" s="1197"/>
      <c r="D49" s="62"/>
      <c r="E49" s="1188" t="s">
        <v>16</v>
      </c>
      <c r="F49" s="1188"/>
      <c r="G49" s="1188"/>
      <c r="H49" s="1188"/>
      <c r="I49" s="1188"/>
      <c r="J49" s="1189"/>
      <c r="K49" s="63">
        <v>54</v>
      </c>
      <c r="L49" s="64">
        <v>47</v>
      </c>
      <c r="M49" s="64">
        <v>35</v>
      </c>
      <c r="N49" s="64">
        <v>24</v>
      </c>
      <c r="O49" s="65">
        <v>22</v>
      </c>
      <c r="P49" s="48"/>
      <c r="Q49" s="48"/>
      <c r="R49" s="48"/>
      <c r="S49" s="48"/>
      <c r="T49" s="48"/>
      <c r="U49" s="48"/>
    </row>
    <row r="50" spans="1:21" ht="30.75" customHeight="1">
      <c r="A50" s="48"/>
      <c r="B50" s="1196"/>
      <c r="C50" s="1197"/>
      <c r="D50" s="62"/>
      <c r="E50" s="1188" t="s">
        <v>17</v>
      </c>
      <c r="F50" s="1188"/>
      <c r="G50" s="1188"/>
      <c r="H50" s="1188"/>
      <c r="I50" s="1188"/>
      <c r="J50" s="1189"/>
      <c r="K50" s="63">
        <v>26</v>
      </c>
      <c r="L50" s="64">
        <v>26</v>
      </c>
      <c r="M50" s="64">
        <v>26</v>
      </c>
      <c r="N50" s="64">
        <v>26</v>
      </c>
      <c r="O50" s="65">
        <v>32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1356</v>
      </c>
      <c r="L52" s="64">
        <v>1373</v>
      </c>
      <c r="M52" s="64">
        <v>1408</v>
      </c>
      <c r="N52" s="64">
        <v>1348</v>
      </c>
      <c r="O52" s="65">
        <v>1328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984</v>
      </c>
      <c r="L53" s="69">
        <v>736</v>
      </c>
      <c r="M53" s="69">
        <v>691</v>
      </c>
      <c r="N53" s="69">
        <v>677</v>
      </c>
      <c r="O53" s="70">
        <v>653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14579</v>
      </c>
      <c r="J41" s="83">
        <v>15164</v>
      </c>
      <c r="K41" s="83">
        <v>16691</v>
      </c>
      <c r="L41" s="83">
        <v>19794</v>
      </c>
      <c r="M41" s="84">
        <v>20594</v>
      </c>
    </row>
    <row r="42" spans="2:13" ht="27.75" customHeight="1">
      <c r="B42" s="1204"/>
      <c r="C42" s="1205"/>
      <c r="D42" s="85"/>
      <c r="E42" s="1210" t="s">
        <v>26</v>
      </c>
      <c r="F42" s="1210"/>
      <c r="G42" s="1210"/>
      <c r="H42" s="1211"/>
      <c r="I42" s="86">
        <v>210</v>
      </c>
      <c r="J42" s="87">
        <v>184</v>
      </c>
      <c r="K42" s="87">
        <v>158</v>
      </c>
      <c r="L42" s="87">
        <v>132</v>
      </c>
      <c r="M42" s="88">
        <v>100</v>
      </c>
    </row>
    <row r="43" spans="2:13" ht="27.75" customHeight="1">
      <c r="B43" s="1204"/>
      <c r="C43" s="1205"/>
      <c r="D43" s="85"/>
      <c r="E43" s="1210" t="s">
        <v>27</v>
      </c>
      <c r="F43" s="1210"/>
      <c r="G43" s="1210"/>
      <c r="H43" s="1211"/>
      <c r="I43" s="86">
        <v>5252</v>
      </c>
      <c r="J43" s="87">
        <v>6250</v>
      </c>
      <c r="K43" s="87">
        <v>6617</v>
      </c>
      <c r="L43" s="87">
        <v>6412</v>
      </c>
      <c r="M43" s="88">
        <v>6393</v>
      </c>
    </row>
    <row r="44" spans="2:13" ht="27.75" customHeight="1">
      <c r="B44" s="1204"/>
      <c r="C44" s="1205"/>
      <c r="D44" s="85"/>
      <c r="E44" s="1210" t="s">
        <v>28</v>
      </c>
      <c r="F44" s="1210"/>
      <c r="G44" s="1210"/>
      <c r="H44" s="1211"/>
      <c r="I44" s="86">
        <v>389</v>
      </c>
      <c r="J44" s="87">
        <v>322</v>
      </c>
      <c r="K44" s="87">
        <v>264</v>
      </c>
      <c r="L44" s="87">
        <v>208</v>
      </c>
      <c r="M44" s="88">
        <v>165</v>
      </c>
    </row>
    <row r="45" spans="2:13" ht="27.75" customHeight="1">
      <c r="B45" s="1204"/>
      <c r="C45" s="1205"/>
      <c r="D45" s="85"/>
      <c r="E45" s="1210" t="s">
        <v>29</v>
      </c>
      <c r="F45" s="1210"/>
      <c r="G45" s="1210"/>
      <c r="H45" s="1211"/>
      <c r="I45" s="86">
        <v>4163</v>
      </c>
      <c r="J45" s="87">
        <v>3631</v>
      </c>
      <c r="K45" s="87">
        <v>3456</v>
      </c>
      <c r="L45" s="87">
        <v>3007</v>
      </c>
      <c r="M45" s="88">
        <v>2922</v>
      </c>
    </row>
    <row r="46" spans="2:13" ht="27.75" customHeight="1">
      <c r="B46" s="1204"/>
      <c r="C46" s="1205"/>
      <c r="D46" s="89"/>
      <c r="E46" s="1210" t="s">
        <v>30</v>
      </c>
      <c r="F46" s="1210"/>
      <c r="G46" s="1210"/>
      <c r="H46" s="1211"/>
      <c r="I46" s="86">
        <v>14</v>
      </c>
      <c r="J46" s="87">
        <v>15</v>
      </c>
      <c r="K46" s="87">
        <v>12</v>
      </c>
      <c r="L46" s="87">
        <v>11</v>
      </c>
      <c r="M46" s="88">
        <v>10</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2911</v>
      </c>
      <c r="J50" s="87">
        <v>3432</v>
      </c>
      <c r="K50" s="87">
        <v>3473</v>
      </c>
      <c r="L50" s="87">
        <v>3897</v>
      </c>
      <c r="M50" s="88">
        <v>3722</v>
      </c>
    </row>
    <row r="51" spans="2:13" ht="27.75" customHeight="1">
      <c r="B51" s="1204"/>
      <c r="C51" s="1205"/>
      <c r="D51" s="85"/>
      <c r="E51" s="1210" t="s">
        <v>36</v>
      </c>
      <c r="F51" s="1210"/>
      <c r="G51" s="1210"/>
      <c r="H51" s="1211"/>
      <c r="I51" s="86">
        <v>2408</v>
      </c>
      <c r="J51" s="87">
        <v>2510</v>
      </c>
      <c r="K51" s="87">
        <v>2530</v>
      </c>
      <c r="L51" s="87">
        <v>2461</v>
      </c>
      <c r="M51" s="88">
        <v>2385</v>
      </c>
    </row>
    <row r="52" spans="2:13" ht="27.75" customHeight="1">
      <c r="B52" s="1206"/>
      <c r="C52" s="1207"/>
      <c r="D52" s="85"/>
      <c r="E52" s="1210" t="s">
        <v>37</v>
      </c>
      <c r="F52" s="1210"/>
      <c r="G52" s="1210"/>
      <c r="H52" s="1211"/>
      <c r="I52" s="86">
        <v>12255</v>
      </c>
      <c r="J52" s="87">
        <v>13257</v>
      </c>
      <c r="K52" s="87">
        <v>13655</v>
      </c>
      <c r="L52" s="87">
        <v>14619</v>
      </c>
      <c r="M52" s="88">
        <v>14945</v>
      </c>
    </row>
    <row r="53" spans="2:13" ht="27.75" customHeight="1" thickBot="1">
      <c r="B53" s="1217" t="s">
        <v>38</v>
      </c>
      <c r="C53" s="1218"/>
      <c r="D53" s="92"/>
      <c r="E53" s="1219" t="s">
        <v>39</v>
      </c>
      <c r="F53" s="1219"/>
      <c r="G53" s="1219"/>
      <c r="H53" s="1220"/>
      <c r="I53" s="93">
        <v>7033</v>
      </c>
      <c r="J53" s="94">
        <v>6366</v>
      </c>
      <c r="K53" s="94">
        <v>7539</v>
      </c>
      <c r="L53" s="94">
        <v>8586</v>
      </c>
      <c r="M53" s="95">
        <v>9130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O21" sqref="O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552</v>
      </c>
      <c r="H51" s="1234"/>
      <c r="I51" s="1239" t="s">
        <v>553</v>
      </c>
      <c r="J51" s="1239"/>
      <c r="K51" s="1241"/>
      <c r="L51" s="1241"/>
      <c r="M51" s="1241"/>
      <c r="N51" s="1242">
        <v>95.2</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44"/>
      <c r="L53" s="1244"/>
      <c r="M53" s="1244"/>
      <c r="N53" s="1246">
        <v>49.8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553</v>
      </c>
      <c r="J55" s="1243"/>
      <c r="K55" s="1241"/>
      <c r="L55" s="1241"/>
      <c r="M55" s="1241"/>
      <c r="N55" s="1242">
        <v>56.8</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560</v>
      </c>
      <c r="J57" s="1253"/>
      <c r="K57" s="1244"/>
      <c r="L57" s="1244"/>
      <c r="M57" s="1244"/>
      <c r="N57" s="1246">
        <v>54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54" t="s">
        <v>561</v>
      </c>
      <c r="H65" s="1255"/>
      <c r="I65" s="1255"/>
      <c r="J65" s="1255"/>
      <c r="K65" s="1255"/>
      <c r="L65" s="1255"/>
      <c r="M65" s="1255"/>
      <c r="N65" s="1255"/>
      <c r="O65" s="1256"/>
    </row>
    <row r="66" spans="2:30">
      <c r="B66" s="250"/>
      <c r="C66" s="246"/>
      <c r="D66" s="246"/>
      <c r="E66" s="246"/>
      <c r="F66" s="246"/>
      <c r="G66" s="1257"/>
      <c r="H66" s="1258"/>
      <c r="I66" s="1258"/>
      <c r="J66" s="1258"/>
      <c r="K66" s="1258"/>
      <c r="L66" s="1258"/>
      <c r="M66" s="1258"/>
      <c r="N66" s="1258"/>
      <c r="O66" s="1259"/>
    </row>
    <row r="67" spans="2:30">
      <c r="B67" s="250"/>
      <c r="C67" s="246"/>
      <c r="D67" s="246"/>
      <c r="E67" s="246"/>
      <c r="F67" s="246"/>
      <c r="G67" s="1257"/>
      <c r="H67" s="1258"/>
      <c r="I67" s="1258"/>
      <c r="J67" s="1258"/>
      <c r="K67" s="1258"/>
      <c r="L67" s="1258"/>
      <c r="M67" s="1258"/>
      <c r="N67" s="1258"/>
      <c r="O67" s="1259"/>
    </row>
    <row r="68" spans="2:30">
      <c r="B68" s="250"/>
      <c r="C68" s="246"/>
      <c r="D68" s="246"/>
      <c r="E68" s="246"/>
      <c r="F68" s="246"/>
      <c r="G68" s="1257"/>
      <c r="H68" s="1258"/>
      <c r="I68" s="1258"/>
      <c r="J68" s="1258"/>
      <c r="K68" s="1258"/>
      <c r="L68" s="1258"/>
      <c r="M68" s="1258"/>
      <c r="N68" s="1258"/>
      <c r="O68" s="1259"/>
    </row>
    <row r="69" spans="2:30">
      <c r="B69" s="250"/>
      <c r="C69" s="246"/>
      <c r="D69" s="246"/>
      <c r="E69" s="246"/>
      <c r="F69" s="246"/>
      <c r="G69" s="1260"/>
      <c r="H69" s="1261"/>
      <c r="I69" s="1261"/>
      <c r="J69" s="1261"/>
      <c r="K69" s="1261"/>
      <c r="L69" s="1261"/>
      <c r="M69" s="1261"/>
      <c r="N69" s="1261"/>
      <c r="O69" s="126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552</v>
      </c>
      <c r="H73" s="1234"/>
      <c r="I73" s="1239" t="s">
        <v>553</v>
      </c>
      <c r="J73" s="1239"/>
      <c r="K73" s="1263">
        <v>79.5</v>
      </c>
      <c r="L73" s="1263">
        <v>71.8</v>
      </c>
      <c r="M73" s="1242">
        <v>85.7</v>
      </c>
      <c r="N73" s="1242">
        <v>95.2</v>
      </c>
      <c r="O73" s="1242">
        <v>102.7</v>
      </c>
      <c r="S73" s="245">
        <v>9.9</v>
      </c>
    </row>
    <row r="74" spans="2:30">
      <c r="B74" s="250"/>
      <c r="C74" s="246"/>
      <c r="D74" s="246"/>
      <c r="E74" s="246"/>
      <c r="F74" s="246"/>
      <c r="G74" s="1235"/>
      <c r="H74" s="1236"/>
      <c r="I74" s="1240"/>
      <c r="J74" s="1240"/>
      <c r="K74" s="1263"/>
      <c r="L74" s="1263"/>
      <c r="M74" s="1242"/>
      <c r="N74" s="1242"/>
      <c r="O74" s="1242"/>
    </row>
    <row r="75" spans="2:30">
      <c r="B75" s="250"/>
      <c r="C75" s="246"/>
      <c r="D75" s="246"/>
      <c r="E75" s="246"/>
      <c r="F75" s="246"/>
      <c r="G75" s="1235"/>
      <c r="H75" s="1236"/>
      <c r="I75" s="1243" t="s">
        <v>557</v>
      </c>
      <c r="J75" s="1243"/>
      <c r="K75" s="1246">
        <v>12.8</v>
      </c>
      <c r="L75" s="1246">
        <v>10.8</v>
      </c>
      <c r="M75" s="1246">
        <v>9</v>
      </c>
      <c r="N75" s="1246">
        <v>7.8</v>
      </c>
      <c r="O75" s="1246">
        <v>7.5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553</v>
      </c>
      <c r="J77" s="1243"/>
      <c r="K77" s="1263">
        <v>64.599999999999994</v>
      </c>
      <c r="L77" s="1263">
        <v>52.8</v>
      </c>
      <c r="M77" s="1242">
        <v>48.6</v>
      </c>
      <c r="N77" s="1242">
        <v>56.8</v>
      </c>
      <c r="O77" s="1242">
        <v>52.3</v>
      </c>
      <c r="R77" s="245">
        <v>12.3</v>
      </c>
      <c r="T77" s="245">
        <v>11.1</v>
      </c>
    </row>
    <row r="78" spans="2:30">
      <c r="B78" s="250"/>
      <c r="C78" s="246"/>
      <c r="D78" s="246"/>
      <c r="E78" s="246"/>
      <c r="F78" s="246"/>
      <c r="G78" s="1249"/>
      <c r="H78" s="1250"/>
      <c r="I78" s="1243"/>
      <c r="J78" s="1243"/>
      <c r="K78" s="1263"/>
      <c r="L78" s="1263"/>
      <c r="M78" s="1242"/>
      <c r="N78" s="1242"/>
      <c r="O78" s="1242"/>
    </row>
    <row r="79" spans="2:30">
      <c r="B79" s="250"/>
      <c r="C79" s="246"/>
      <c r="D79" s="246"/>
      <c r="E79" s="246"/>
      <c r="F79" s="246"/>
      <c r="G79" s="1249"/>
      <c r="H79" s="1250"/>
      <c r="I79" s="1264" t="s">
        <v>557</v>
      </c>
      <c r="J79" s="1253"/>
      <c r="K79" s="1265">
        <v>12.4</v>
      </c>
      <c r="L79" s="1265">
        <v>11.5</v>
      </c>
      <c r="M79" s="1265">
        <v>10.4</v>
      </c>
      <c r="N79" s="1265">
        <v>10.199999999999999</v>
      </c>
      <c r="O79" s="1265">
        <v>10</v>
      </c>
      <c r="V79" s="245">
        <v>53.5</v>
      </c>
      <c r="X79" s="245">
        <v>48.2</v>
      </c>
      <c r="Z79" s="245">
        <v>34.200000000000003</v>
      </c>
      <c r="AB79" s="245">
        <v>30.3</v>
      </c>
      <c r="AD79" s="245">
        <v>28.9</v>
      </c>
    </row>
    <row r="80" spans="2:30">
      <c r="B80" s="250"/>
      <c r="C80" s="246"/>
      <c r="D80" s="246"/>
      <c r="E80" s="246"/>
      <c r="F80" s="246"/>
      <c r="G80" s="1251"/>
      <c r="H80" s="1252"/>
      <c r="I80" s="1253"/>
      <c r="J80" s="1253"/>
      <c r="K80" s="1265"/>
      <c r="L80" s="1265"/>
      <c r="M80" s="1265"/>
      <c r="N80" s="1265"/>
      <c r="O80" s="126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29235</v>
      </c>
      <c r="E3" s="118"/>
      <c r="F3" s="119">
        <v>70489</v>
      </c>
      <c r="G3" s="120"/>
      <c r="H3" s="121"/>
    </row>
    <row r="4" spans="1:8">
      <c r="A4" s="122"/>
      <c r="B4" s="123"/>
      <c r="C4" s="124"/>
      <c r="D4" s="125">
        <v>16477</v>
      </c>
      <c r="E4" s="126"/>
      <c r="F4" s="127">
        <v>37817</v>
      </c>
      <c r="G4" s="128"/>
      <c r="H4" s="129"/>
    </row>
    <row r="5" spans="1:8">
      <c r="A5" s="110" t="s">
        <v>515</v>
      </c>
      <c r="B5" s="115"/>
      <c r="C5" s="116"/>
      <c r="D5" s="117">
        <v>78717</v>
      </c>
      <c r="E5" s="118"/>
      <c r="F5" s="119">
        <v>84389</v>
      </c>
      <c r="G5" s="120"/>
      <c r="H5" s="121"/>
    </row>
    <row r="6" spans="1:8">
      <c r="A6" s="122"/>
      <c r="B6" s="123"/>
      <c r="C6" s="124"/>
      <c r="D6" s="125">
        <v>29854</v>
      </c>
      <c r="E6" s="126"/>
      <c r="F6" s="127">
        <v>44339</v>
      </c>
      <c r="G6" s="128"/>
      <c r="H6" s="129"/>
    </row>
    <row r="7" spans="1:8">
      <c r="A7" s="110" t="s">
        <v>516</v>
      </c>
      <c r="B7" s="115"/>
      <c r="C7" s="116"/>
      <c r="D7" s="117">
        <v>90787</v>
      </c>
      <c r="E7" s="118"/>
      <c r="F7" s="119">
        <v>83623</v>
      </c>
      <c r="G7" s="120"/>
      <c r="H7" s="121"/>
    </row>
    <row r="8" spans="1:8">
      <c r="A8" s="122"/>
      <c r="B8" s="123"/>
      <c r="C8" s="124"/>
      <c r="D8" s="125">
        <v>49321</v>
      </c>
      <c r="E8" s="126"/>
      <c r="F8" s="127">
        <v>48787</v>
      </c>
      <c r="G8" s="128"/>
      <c r="H8" s="129"/>
    </row>
    <row r="9" spans="1:8">
      <c r="A9" s="110" t="s">
        <v>517</v>
      </c>
      <c r="B9" s="115"/>
      <c r="C9" s="116"/>
      <c r="D9" s="117">
        <v>170530</v>
      </c>
      <c r="E9" s="118"/>
      <c r="F9" s="119">
        <v>81768</v>
      </c>
      <c r="G9" s="120"/>
      <c r="H9" s="121"/>
    </row>
    <row r="10" spans="1:8">
      <c r="A10" s="122"/>
      <c r="B10" s="123"/>
      <c r="C10" s="124"/>
      <c r="D10" s="125">
        <v>79676</v>
      </c>
      <c r="E10" s="126"/>
      <c r="F10" s="127">
        <v>37917</v>
      </c>
      <c r="G10" s="128"/>
      <c r="H10" s="129"/>
    </row>
    <row r="11" spans="1:8">
      <c r="A11" s="110" t="s">
        <v>518</v>
      </c>
      <c r="B11" s="115"/>
      <c r="C11" s="116"/>
      <c r="D11" s="117">
        <v>85486</v>
      </c>
      <c r="E11" s="118"/>
      <c r="F11" s="119">
        <v>65876</v>
      </c>
      <c r="G11" s="120"/>
      <c r="H11" s="121"/>
    </row>
    <row r="12" spans="1:8">
      <c r="A12" s="122"/>
      <c r="B12" s="123"/>
      <c r="C12" s="130"/>
      <c r="D12" s="125">
        <v>47081</v>
      </c>
      <c r="E12" s="126"/>
      <c r="F12" s="127">
        <v>36484</v>
      </c>
      <c r="G12" s="128"/>
      <c r="H12" s="129"/>
    </row>
    <row r="13" spans="1:8">
      <c r="A13" s="110"/>
      <c r="B13" s="115"/>
      <c r="C13" s="131"/>
      <c r="D13" s="132">
        <v>90951</v>
      </c>
      <c r="E13" s="133"/>
      <c r="F13" s="134">
        <v>77229</v>
      </c>
      <c r="G13" s="135"/>
      <c r="H13" s="121"/>
    </row>
    <row r="14" spans="1:8">
      <c r="A14" s="122"/>
      <c r="B14" s="123"/>
      <c r="C14" s="124"/>
      <c r="D14" s="125">
        <v>44482</v>
      </c>
      <c r="E14" s="126"/>
      <c r="F14" s="127">
        <v>41069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7.03</v>
      </c>
      <c r="C19" s="136">
        <f>ROUND(VALUE(SUBSTITUTE(実質収支比率等に係る経年分析!G$48,"▲","-")),2)</f>
        <v>6.37</v>
      </c>
      <c r="D19" s="136">
        <f>ROUND(VALUE(SUBSTITUTE(実質収支比率等に係る経年分析!H$48,"▲","-")),2)</f>
        <v>7.11</v>
      </c>
      <c r="E19" s="136">
        <f>ROUND(VALUE(SUBSTITUTE(実質収支比率等に係る経年分析!I$48,"▲","-")),2)</f>
        <v>8.14</v>
      </c>
      <c r="F19" s="136">
        <f>ROUND(VALUE(SUBSTITUTE(実質収支比率等に係る経年分析!J$48,"▲","-")),2)</f>
        <v>8.39</v>
      </c>
    </row>
    <row r="20" spans="1:11">
      <c r="A20" s="136" t="s">
        <v>44</v>
      </c>
      <c r="B20" s="136">
        <f>ROUND(VALUE(SUBSTITUTE(実質収支比率等に係る経年分析!F$47,"▲","-")),2)</f>
        <v>22.42</v>
      </c>
      <c r="C20" s="136">
        <f>ROUND(VALUE(SUBSTITUTE(実質収支比率等に係る経年分析!G$47,"▲","-")),2)</f>
        <v>25.11</v>
      </c>
      <c r="D20" s="136">
        <f>ROUND(VALUE(SUBSTITUTE(実質収支比率等に係る経年分析!H$47,"▲","-")),2)</f>
        <v>24.18</v>
      </c>
      <c r="E20" s="136">
        <f>ROUND(VALUE(SUBSTITUTE(実質収支比率等に係る経年分析!I$47,"▲","-")),2)</f>
        <v>24.86</v>
      </c>
      <c r="F20" s="136">
        <f>ROUND(VALUE(SUBSTITUTE(実質収支比率等に係る経年分析!J$47,"▲","-")),2)</f>
        <v>23.33</v>
      </c>
    </row>
    <row r="21" spans="1:11">
      <c r="A21" s="136" t="s">
        <v>45</v>
      </c>
      <c r="B21" s="136">
        <f>IF(ISNUMBER(VALUE(SUBSTITUTE(実質収支比率等に係る経年分析!F$49,"▲","-"))),ROUND(VALUE(SUBSTITUTE(実質収支比率等に係る経年分析!F$49,"▲","-")),2),NA())</f>
        <v>2.2000000000000002</v>
      </c>
      <c r="C21" s="136">
        <f>IF(ISNUMBER(VALUE(SUBSTITUTE(実質収支比率等に係る経年分析!G$49,"▲","-"))),ROUND(VALUE(SUBSTITUTE(実質収支比率等に係る経年分析!G$49,"▲","-")),2),NA())</f>
        <v>2.36</v>
      </c>
      <c r="D21" s="136">
        <f>IF(ISNUMBER(VALUE(SUBSTITUTE(実質収支比率等に係る経年分析!H$49,"▲","-"))),ROUND(VALUE(SUBSTITUTE(実質収支比率等に係る経年分析!H$49,"▲","-")),2),NA())</f>
        <v>-0.27</v>
      </c>
      <c r="E21" s="136">
        <f>IF(ISNUMBER(VALUE(SUBSTITUTE(実質収支比率等に係る経年分析!I$49,"▲","-"))),ROUND(VALUE(SUBSTITUTE(実質収支比率等に係る経年分析!I$49,"▲","-")),2),NA())</f>
        <v>2.25</v>
      </c>
      <c r="F21" s="136">
        <f>IF(ISNUMBER(VALUE(SUBSTITUTE(実質収支比率等に係る経年分析!J$49,"▲","-"))),ROUND(VALUE(SUBSTITUTE(実質収支比率等に係る経年分析!J$49,"▲","-")),2),NA())</f>
        <v>-1.76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北茨城市後期高齢者医療特別会計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北茨城市漁業集落排水事業特別会計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北茨城市公共下水道事業特別会計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北茨城市国民健康保険事業特別会計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2.0099999999999998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1.1399999999999999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1.64</v>
      </c>
    </row>
    <row r="33" spans="1:16">
      <c r="A33" s="137" t="str">
        <f>IF(連結実質赤字比率に係る赤字・黒字の構成分析!C$37="",NA(),連結実質赤字比率に係る赤字・黒字の構成分析!C$37)</f>
        <v>北茨城市介護保険事業特別会計（保険事業勘定）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北茨城市工業用水道事業会計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8.1199999999999992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8.3800000000000008</v>
      </c>
    </row>
    <row r="36" spans="1:16">
      <c r="A36" s="137" t="str">
        <f>IF(連結実質赤字比率に係る赤字・黒字の構成分析!C$34="",NA(),連結実質赤字比率に係る赤字・黒字の構成分析!C$34)</f>
        <v>北茨城市水道事業会計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1356</v>
      </c>
      <c r="E42" s="138"/>
      <c r="F42" s="138"/>
      <c r="G42" s="138">
        <f>'実質公債費比率（分子）の構造'!L$52</f>
        <v>1373</v>
      </c>
      <c r="H42" s="138"/>
      <c r="I42" s="138"/>
      <c r="J42" s="138">
        <f>'実質公債費比率（分子）の構造'!M$52</f>
        <v>1408</v>
      </c>
      <c r="K42" s="138"/>
      <c r="L42" s="138"/>
      <c r="M42" s="138">
        <f>'実質公債費比率（分子）の構造'!N$52</f>
        <v>1348</v>
      </c>
      <c r="N42" s="138"/>
      <c r="O42" s="138"/>
      <c r="P42" s="138">
        <f>'実質公債費比率（分子）の構造'!O$52</f>
        <v>1328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26</v>
      </c>
      <c r="C44" s="138"/>
      <c r="D44" s="138"/>
      <c r="E44" s="138">
        <f>'実質公債費比率（分子）の構造'!L$50</f>
        <v>26</v>
      </c>
      <c r="F44" s="138"/>
      <c r="G44" s="138"/>
      <c r="H44" s="138">
        <f>'実質公債費比率（分子）の構造'!M$50</f>
        <v>26</v>
      </c>
      <c r="I44" s="138"/>
      <c r="J44" s="138"/>
      <c r="K44" s="138">
        <f>'実質公債費比率（分子）の構造'!N$50</f>
        <v>26</v>
      </c>
      <c r="L44" s="138"/>
      <c r="M44" s="138"/>
      <c r="N44" s="138">
        <f>'実質公債費比率（分子）の構造'!O$50</f>
        <v>32</v>
      </c>
      <c r="O44" s="138"/>
      <c r="P44" s="138"/>
    </row>
    <row r="45" spans="1:16">
      <c r="A45" s="138" t="s">
        <v>55</v>
      </c>
      <c r="B45" s="138">
        <f>'実質公債費比率（分子）の構造'!K$49</f>
        <v>54</v>
      </c>
      <c r="C45" s="138"/>
      <c r="D45" s="138"/>
      <c r="E45" s="138">
        <f>'実質公債費比率（分子）の構造'!L$49</f>
        <v>47</v>
      </c>
      <c r="F45" s="138"/>
      <c r="G45" s="138"/>
      <c r="H45" s="138">
        <f>'実質公債費比率（分子）の構造'!M$49</f>
        <v>35</v>
      </c>
      <c r="I45" s="138"/>
      <c r="J45" s="138"/>
      <c r="K45" s="138">
        <f>'実質公債費比率（分子）の構造'!N$49</f>
        <v>24</v>
      </c>
      <c r="L45" s="138"/>
      <c r="M45" s="138"/>
      <c r="N45" s="138">
        <f>'実質公債費比率（分子）の構造'!O$49</f>
        <v>22</v>
      </c>
      <c r="O45" s="138"/>
      <c r="P45" s="138"/>
    </row>
    <row r="46" spans="1:16">
      <c r="A46" s="138" t="s">
        <v>56</v>
      </c>
      <c r="B46" s="138">
        <f>'実質公債費比率（分子）の構造'!K$48</f>
        <v>422</v>
      </c>
      <c r="C46" s="138"/>
      <c r="D46" s="138"/>
      <c r="E46" s="138">
        <f>'実質公債費比率（分子）の構造'!L$48</f>
        <v>407</v>
      </c>
      <c r="F46" s="138"/>
      <c r="G46" s="138"/>
      <c r="H46" s="138">
        <f>'実質公債費比率（分子）の構造'!M$48</f>
        <v>458</v>
      </c>
      <c r="I46" s="138"/>
      <c r="J46" s="138"/>
      <c r="K46" s="138">
        <f>'実質公債費比率（分子）の構造'!N$48</f>
        <v>484</v>
      </c>
      <c r="L46" s="138"/>
      <c r="M46" s="138"/>
      <c r="N46" s="138">
        <f>'実質公債費比率（分子）の構造'!O$48</f>
        <v>416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1838</v>
      </c>
      <c r="C49" s="138"/>
      <c r="D49" s="138"/>
      <c r="E49" s="138">
        <f>'実質公債費比率（分子）の構造'!L$45</f>
        <v>1629</v>
      </c>
      <c r="F49" s="138"/>
      <c r="G49" s="138"/>
      <c r="H49" s="138">
        <f>'実質公債費比率（分子）の構造'!M$45</f>
        <v>1580</v>
      </c>
      <c r="I49" s="138"/>
      <c r="J49" s="138"/>
      <c r="K49" s="138">
        <f>'実質公債費比率（分子）の構造'!N$45</f>
        <v>1491</v>
      </c>
      <c r="L49" s="138"/>
      <c r="M49" s="138"/>
      <c r="N49" s="138">
        <f>'実質公債費比率（分子）の構造'!O$45</f>
        <v>1511</v>
      </c>
      <c r="O49" s="138"/>
      <c r="P49" s="138"/>
    </row>
    <row r="50" spans="1:16">
      <c r="A50" s="138" t="s">
        <v>60</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736</v>
      </c>
      <c r="G50" s="138" t="e">
        <f>NA()</f>
        <v>#N/A</v>
      </c>
      <c r="H50" s="138" t="e">
        <f>NA()</f>
        <v>#N/A</v>
      </c>
      <c r="I50" s="138">
        <f>IF(ISNUMBER('実質公債費比率（分子）の構造'!M$53),'実質公債費比率（分子）の構造'!M$53,NA())</f>
        <v>691</v>
      </c>
      <c r="J50" s="138" t="e">
        <f>NA()</f>
        <v>#N/A</v>
      </c>
      <c r="K50" s="138" t="e">
        <f>NA()</f>
        <v>#N/A</v>
      </c>
      <c r="L50" s="138">
        <f>IF(ISNUMBER('実質公債費比率（分子）の構造'!N$53),'実質公債費比率（分子）の構造'!N$53,NA())</f>
        <v>677</v>
      </c>
      <c r="M50" s="138" t="e">
        <f>NA()</f>
        <v>#N/A</v>
      </c>
      <c r="N50" s="138" t="e">
        <f>NA()</f>
        <v>#N/A</v>
      </c>
      <c r="O50" s="138">
        <f>IF(ISNUMBER('実質公債費比率（分子）の構造'!O$53),'実質公債費比率（分子）の構造'!O$53,NA())</f>
        <v>653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12255</v>
      </c>
      <c r="E56" s="137"/>
      <c r="F56" s="137"/>
      <c r="G56" s="137">
        <f>'将来負担比率（分子）の構造'!J$52</f>
        <v>13257</v>
      </c>
      <c r="H56" s="137"/>
      <c r="I56" s="137"/>
      <c r="J56" s="137">
        <f>'将来負担比率（分子）の構造'!K$52</f>
        <v>13655</v>
      </c>
      <c r="K56" s="137"/>
      <c r="L56" s="137"/>
      <c r="M56" s="137">
        <f>'将来負担比率（分子）の構造'!L$52</f>
        <v>14619</v>
      </c>
      <c r="N56" s="137"/>
      <c r="O56" s="137"/>
      <c r="P56" s="137">
        <f>'将来負担比率（分子）の構造'!M$52</f>
        <v>14945</v>
      </c>
    </row>
    <row r="57" spans="1:16">
      <c r="A57" s="137" t="s">
        <v>36</v>
      </c>
      <c r="B57" s="137"/>
      <c r="C57" s="137"/>
      <c r="D57" s="137">
        <f>'将来負担比率（分子）の構造'!I$51</f>
        <v>2408</v>
      </c>
      <c r="E57" s="137"/>
      <c r="F57" s="137"/>
      <c r="G57" s="137">
        <f>'将来負担比率（分子）の構造'!J$51</f>
        <v>2510</v>
      </c>
      <c r="H57" s="137"/>
      <c r="I57" s="137"/>
      <c r="J57" s="137">
        <f>'将来負担比率（分子）の構造'!K$51</f>
        <v>2530</v>
      </c>
      <c r="K57" s="137"/>
      <c r="L57" s="137"/>
      <c r="M57" s="137">
        <f>'将来負担比率（分子）の構造'!L$51</f>
        <v>2461</v>
      </c>
      <c r="N57" s="137"/>
      <c r="O57" s="137"/>
      <c r="P57" s="137">
        <f>'将来負担比率（分子）の構造'!M$51</f>
        <v>2385</v>
      </c>
    </row>
    <row r="58" spans="1:16">
      <c r="A58" s="137" t="s">
        <v>35</v>
      </c>
      <c r="B58" s="137"/>
      <c r="C58" s="137"/>
      <c r="D58" s="137">
        <f>'将来負担比率（分子）の構造'!I$50</f>
        <v>2911</v>
      </c>
      <c r="E58" s="137"/>
      <c r="F58" s="137"/>
      <c r="G58" s="137">
        <f>'将来負担比率（分子）の構造'!J$50</f>
        <v>3432</v>
      </c>
      <c r="H58" s="137"/>
      <c r="I58" s="137"/>
      <c r="J58" s="137">
        <f>'将来負担比率（分子）の構造'!K$50</f>
        <v>3473</v>
      </c>
      <c r="K58" s="137"/>
      <c r="L58" s="137"/>
      <c r="M58" s="137">
        <f>'将来負担比率（分子）の構造'!L$50</f>
        <v>3897</v>
      </c>
      <c r="N58" s="137"/>
      <c r="O58" s="137"/>
      <c r="P58" s="137">
        <f>'将来負担比率（分子）の構造'!M$50</f>
        <v>3722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v>
      </c>
      <c r="C61" s="137"/>
      <c r="D61" s="137"/>
      <c r="E61" s="137">
        <f>'将来負担比率（分子）の構造'!J$46</f>
        <v>15</v>
      </c>
      <c r="F61" s="137"/>
      <c r="G61" s="137"/>
      <c r="H61" s="137">
        <f>'将来負担比率（分子）の構造'!K$46</f>
        <v>12</v>
      </c>
      <c r="I61" s="137"/>
      <c r="J61" s="137"/>
      <c r="K61" s="137">
        <f>'将来負担比率（分子）の構造'!L$46</f>
        <v>11</v>
      </c>
      <c r="L61" s="137"/>
      <c r="M61" s="137"/>
      <c r="N61" s="137">
        <f>'将来負担比率（分子）の構造'!M$46</f>
        <v>10</v>
      </c>
      <c r="O61" s="137"/>
      <c r="P61" s="137"/>
    </row>
    <row r="62" spans="1:16">
      <c r="A62" s="137" t="s">
        <v>29</v>
      </c>
      <c r="B62" s="137">
        <f>'将来負担比率（分子）の構造'!I$45</f>
        <v>4163</v>
      </c>
      <c r="C62" s="137"/>
      <c r="D62" s="137"/>
      <c r="E62" s="137">
        <f>'将来負担比率（分子）の構造'!J$45</f>
        <v>3631</v>
      </c>
      <c r="F62" s="137"/>
      <c r="G62" s="137"/>
      <c r="H62" s="137">
        <f>'将来負担比率（分子）の構造'!K$45</f>
        <v>3456</v>
      </c>
      <c r="I62" s="137"/>
      <c r="J62" s="137"/>
      <c r="K62" s="137">
        <f>'将来負担比率（分子）の構造'!L$45</f>
        <v>3007</v>
      </c>
      <c r="L62" s="137"/>
      <c r="M62" s="137"/>
      <c r="N62" s="137">
        <f>'将来負担比率（分子）の構造'!M$45</f>
        <v>2922</v>
      </c>
      <c r="O62" s="137"/>
      <c r="P62" s="137"/>
    </row>
    <row r="63" spans="1:16">
      <c r="A63" s="137" t="s">
        <v>28</v>
      </c>
      <c r="B63" s="137">
        <f>'将来負担比率（分子）の構造'!I$44</f>
        <v>389</v>
      </c>
      <c r="C63" s="137"/>
      <c r="D63" s="137"/>
      <c r="E63" s="137">
        <f>'将来負担比率（分子）の構造'!J$44</f>
        <v>322</v>
      </c>
      <c r="F63" s="137"/>
      <c r="G63" s="137"/>
      <c r="H63" s="137">
        <f>'将来負担比率（分子）の構造'!K$44</f>
        <v>264</v>
      </c>
      <c r="I63" s="137"/>
      <c r="J63" s="137"/>
      <c r="K63" s="137">
        <f>'将来負担比率（分子）の構造'!L$44</f>
        <v>208</v>
      </c>
      <c r="L63" s="137"/>
      <c r="M63" s="137"/>
      <c r="N63" s="137">
        <f>'将来負担比率（分子）の構造'!M$44</f>
        <v>165</v>
      </c>
      <c r="O63" s="137"/>
      <c r="P63" s="137"/>
    </row>
    <row r="64" spans="1:16">
      <c r="A64" s="137" t="s">
        <v>27</v>
      </c>
      <c r="B64" s="137">
        <f>'将来負担比率（分子）の構造'!I$43</f>
        <v>5252</v>
      </c>
      <c r="C64" s="137"/>
      <c r="D64" s="137"/>
      <c r="E64" s="137">
        <f>'将来負担比率（分子）の構造'!J$43</f>
        <v>6250</v>
      </c>
      <c r="F64" s="137"/>
      <c r="G64" s="137"/>
      <c r="H64" s="137">
        <f>'将来負担比率（分子）の構造'!K$43</f>
        <v>6617</v>
      </c>
      <c r="I64" s="137"/>
      <c r="J64" s="137"/>
      <c r="K64" s="137">
        <f>'将来負担比率（分子）の構造'!L$43</f>
        <v>6412</v>
      </c>
      <c r="L64" s="137"/>
      <c r="M64" s="137"/>
      <c r="N64" s="137">
        <f>'将来負担比率（分子）の構造'!M$43</f>
        <v>6393</v>
      </c>
      <c r="O64" s="137"/>
      <c r="P64" s="137"/>
    </row>
    <row r="65" spans="1:16">
      <c r="A65" s="137" t="s">
        <v>26</v>
      </c>
      <c r="B65" s="137">
        <f>'将来負担比率（分子）の構造'!I$42</f>
        <v>210</v>
      </c>
      <c r="C65" s="137"/>
      <c r="D65" s="137"/>
      <c r="E65" s="137">
        <f>'将来負担比率（分子）の構造'!J$42</f>
        <v>184</v>
      </c>
      <c r="F65" s="137"/>
      <c r="G65" s="137"/>
      <c r="H65" s="137">
        <f>'将来負担比率（分子）の構造'!K$42</f>
        <v>158</v>
      </c>
      <c r="I65" s="137"/>
      <c r="J65" s="137"/>
      <c r="K65" s="137">
        <f>'将来負担比率（分子）の構造'!L$42</f>
        <v>132</v>
      </c>
      <c r="L65" s="137"/>
      <c r="M65" s="137"/>
      <c r="N65" s="137">
        <f>'将来負担比率（分子）の構造'!M$42</f>
        <v>100</v>
      </c>
      <c r="O65" s="137"/>
      <c r="P65" s="137"/>
    </row>
    <row r="66" spans="1:16">
      <c r="A66" s="137" t="s">
        <v>25</v>
      </c>
      <c r="B66" s="137">
        <f>'将来負担比率（分子）の構造'!I$41</f>
        <v>14579</v>
      </c>
      <c r="C66" s="137"/>
      <c r="D66" s="137"/>
      <c r="E66" s="137">
        <f>'将来負担比率（分子）の構造'!J$41</f>
        <v>15164</v>
      </c>
      <c r="F66" s="137"/>
      <c r="G66" s="137"/>
      <c r="H66" s="137">
        <f>'将来負担比率（分子）の構造'!K$41</f>
        <v>16691</v>
      </c>
      <c r="I66" s="137"/>
      <c r="J66" s="137"/>
      <c r="K66" s="137">
        <f>'将来負担比率（分子）の構造'!L$41</f>
        <v>19794</v>
      </c>
      <c r="L66" s="137"/>
      <c r="M66" s="137"/>
      <c r="N66" s="137">
        <f>'将来負担比率（分子）の構造'!M$41</f>
        <v>20594</v>
      </c>
      <c r="O66" s="137"/>
      <c r="P66" s="137"/>
    </row>
    <row r="67" spans="1:16">
      <c r="A67" s="137" t="s">
        <v>64</v>
      </c>
      <c r="B67" s="137" t="e">
        <f>NA()</f>
        <v>#N/A</v>
      </c>
      <c r="C67" s="137">
        <f>IF(ISNUMBER('将来負担比率（分子）の構造'!I$53), IF('将来負担比率（分子）の構造'!I$53 &lt; 0, 0, '将来負担比率（分子）の構造'!I$53), NA())</f>
        <v>7033</v>
      </c>
      <c r="D67" s="137" t="e">
        <f>NA()</f>
        <v>#N/A</v>
      </c>
      <c r="E67" s="137" t="e">
        <f>NA()</f>
        <v>#N/A</v>
      </c>
      <c r="F67" s="137">
        <f>IF(ISNUMBER('将来負担比率（分子）の構造'!J$53), IF('将来負担比率（分子）の構造'!J$53 &lt; 0, 0, '将来負担比率（分子）の構造'!J$53), NA())</f>
        <v>6366</v>
      </c>
      <c r="G67" s="137" t="e">
        <f>NA()</f>
        <v>#N/A</v>
      </c>
      <c r="H67" s="137" t="e">
        <f>NA()</f>
        <v>#N/A</v>
      </c>
      <c r="I67" s="137">
        <f>IF(ISNUMBER('将来負担比率（分子）の構造'!K$53), IF('将来負担比率（分子）の構造'!K$53 &lt; 0, 0, '将来負担比率（分子）の構造'!K$53), NA())</f>
        <v>7539</v>
      </c>
      <c r="J67" s="137" t="e">
        <f>NA()</f>
        <v>#N/A</v>
      </c>
      <c r="K67" s="137" t="e">
        <f>NA()</f>
        <v>#N/A</v>
      </c>
      <c r="L67" s="137">
        <f>IF(ISNUMBER('将来負担比率（分子）の構造'!L$53), IF('将来負担比率（分子）の構造'!L$53 &lt; 0, 0, '将来負担比率（分子）の構造'!L$53), NA())</f>
        <v>8586</v>
      </c>
      <c r="M67" s="137" t="e">
        <f>NA()</f>
        <v>#N/A</v>
      </c>
      <c r="N67" s="137" t="e">
        <f>NA()</f>
        <v>#N/A</v>
      </c>
      <c r="O67" s="137">
        <f>IF(ISNUMBER('将来負担比率（分子）の構造'!M$53), IF('将来負担比率（分子）の構造'!M$53 &lt; 0, 0, '将来負担比率（分子）の構造'!M$53), NA())</f>
        <v>9130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5816726</v>
      </c>
      <c r="S5" s="615"/>
      <c r="T5" s="615"/>
      <c r="U5" s="615"/>
      <c r="V5" s="615"/>
      <c r="W5" s="615"/>
      <c r="X5" s="615"/>
      <c r="Y5" s="616"/>
      <c r="Z5" s="617">
        <v>29.9</v>
      </c>
      <c r="AA5" s="617"/>
      <c r="AB5" s="617"/>
      <c r="AC5" s="617"/>
      <c r="AD5" s="618">
        <v>5651653</v>
      </c>
      <c r="AE5" s="618"/>
      <c r="AF5" s="618"/>
      <c r="AG5" s="618"/>
      <c r="AH5" s="618"/>
      <c r="AI5" s="618"/>
      <c r="AJ5" s="618"/>
      <c r="AK5" s="618"/>
      <c r="AL5" s="619">
        <v>60.6</v>
      </c>
      <c r="AM5" s="620"/>
      <c r="AN5" s="620"/>
      <c r="AO5" s="621"/>
      <c r="AP5" s="611" t="s">
        <v>209</v>
      </c>
      <c r="AQ5" s="612"/>
      <c r="AR5" s="612"/>
      <c r="AS5" s="612"/>
      <c r="AT5" s="612"/>
      <c r="AU5" s="612"/>
      <c r="AV5" s="612"/>
      <c r="AW5" s="612"/>
      <c r="AX5" s="612"/>
      <c r="AY5" s="612"/>
      <c r="AZ5" s="612"/>
      <c r="BA5" s="612"/>
      <c r="BB5" s="612"/>
      <c r="BC5" s="612"/>
      <c r="BD5" s="612"/>
      <c r="BE5" s="612"/>
      <c r="BF5" s="613"/>
      <c r="BG5" s="625">
        <v>5629996</v>
      </c>
      <c r="BH5" s="626"/>
      <c r="BI5" s="626"/>
      <c r="BJ5" s="626"/>
      <c r="BK5" s="626"/>
      <c r="BL5" s="626"/>
      <c r="BM5" s="626"/>
      <c r="BN5" s="627"/>
      <c r="BO5" s="628">
        <v>96.8</v>
      </c>
      <c r="BP5" s="628"/>
      <c r="BQ5" s="628"/>
      <c r="BR5" s="628"/>
      <c r="BS5" s="629">
        <v>75624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185791</v>
      </c>
      <c r="S6" s="626"/>
      <c r="T6" s="626"/>
      <c r="U6" s="626"/>
      <c r="V6" s="626"/>
      <c r="W6" s="626"/>
      <c r="X6" s="626"/>
      <c r="Y6" s="627"/>
      <c r="Z6" s="628">
        <v>1</v>
      </c>
      <c r="AA6" s="628"/>
      <c r="AB6" s="628"/>
      <c r="AC6" s="628"/>
      <c r="AD6" s="629">
        <v>185791</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5629996</v>
      </c>
      <c r="BH6" s="626"/>
      <c r="BI6" s="626"/>
      <c r="BJ6" s="626"/>
      <c r="BK6" s="626"/>
      <c r="BL6" s="626"/>
      <c r="BM6" s="626"/>
      <c r="BN6" s="627"/>
      <c r="BO6" s="628">
        <v>96.8</v>
      </c>
      <c r="BP6" s="628"/>
      <c r="BQ6" s="628"/>
      <c r="BR6" s="628"/>
      <c r="BS6" s="629">
        <v>75624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213400</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213389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4095</v>
      </c>
      <c r="S7" s="626"/>
      <c r="T7" s="626"/>
      <c r="U7" s="626"/>
      <c r="V7" s="626"/>
      <c r="W7" s="626"/>
      <c r="X7" s="626"/>
      <c r="Y7" s="627"/>
      <c r="Z7" s="628">
        <v>0</v>
      </c>
      <c r="AA7" s="628"/>
      <c r="AB7" s="628"/>
      <c r="AC7" s="628"/>
      <c r="AD7" s="629">
        <v>4095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2478235</v>
      </c>
      <c r="BH7" s="626"/>
      <c r="BI7" s="626"/>
      <c r="BJ7" s="626"/>
      <c r="BK7" s="626"/>
      <c r="BL7" s="626"/>
      <c r="BM7" s="626"/>
      <c r="BN7" s="627"/>
      <c r="BO7" s="628">
        <v>42.6</v>
      </c>
      <c r="BP7" s="628"/>
      <c r="BQ7" s="628"/>
      <c r="BR7" s="628"/>
      <c r="BS7" s="629">
        <v>75624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2058781</v>
      </c>
      <c r="CS7" s="626"/>
      <c r="CT7" s="626"/>
      <c r="CU7" s="626"/>
      <c r="CV7" s="626"/>
      <c r="CW7" s="626"/>
      <c r="CX7" s="626"/>
      <c r="CY7" s="627"/>
      <c r="CZ7" s="628">
        <v>11.3</v>
      </c>
      <c r="DA7" s="628"/>
      <c r="DB7" s="628"/>
      <c r="DC7" s="628"/>
      <c r="DD7" s="634">
        <v>262017</v>
      </c>
      <c r="DE7" s="626"/>
      <c r="DF7" s="626"/>
      <c r="DG7" s="626"/>
      <c r="DH7" s="626"/>
      <c r="DI7" s="626"/>
      <c r="DJ7" s="626"/>
      <c r="DK7" s="626"/>
      <c r="DL7" s="626"/>
      <c r="DM7" s="626"/>
      <c r="DN7" s="626"/>
      <c r="DO7" s="626"/>
      <c r="DP7" s="627"/>
      <c r="DQ7" s="634">
        <v>1545430</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16163</v>
      </c>
      <c r="S8" s="626"/>
      <c r="T8" s="626"/>
      <c r="U8" s="626"/>
      <c r="V8" s="626"/>
      <c r="W8" s="626"/>
      <c r="X8" s="626"/>
      <c r="Y8" s="627"/>
      <c r="Z8" s="628">
        <v>0.1</v>
      </c>
      <c r="AA8" s="628"/>
      <c r="AB8" s="628"/>
      <c r="AC8" s="628"/>
      <c r="AD8" s="629">
        <v>16163</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76164</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5869491</v>
      </c>
      <c r="CS8" s="626"/>
      <c r="CT8" s="626"/>
      <c r="CU8" s="626"/>
      <c r="CV8" s="626"/>
      <c r="CW8" s="626"/>
      <c r="CX8" s="626"/>
      <c r="CY8" s="627"/>
      <c r="CZ8" s="628">
        <v>32.299999999999997</v>
      </c>
      <c r="DA8" s="628"/>
      <c r="DB8" s="628"/>
      <c r="DC8" s="628"/>
      <c r="DD8" s="634">
        <v>116720</v>
      </c>
      <c r="DE8" s="626"/>
      <c r="DF8" s="626"/>
      <c r="DG8" s="626"/>
      <c r="DH8" s="626"/>
      <c r="DI8" s="626"/>
      <c r="DJ8" s="626"/>
      <c r="DK8" s="626"/>
      <c r="DL8" s="626"/>
      <c r="DM8" s="626"/>
      <c r="DN8" s="626"/>
      <c r="DO8" s="626"/>
      <c r="DP8" s="627"/>
      <c r="DQ8" s="634">
        <v>2991814</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9508</v>
      </c>
      <c r="S9" s="626"/>
      <c r="T9" s="626"/>
      <c r="U9" s="626"/>
      <c r="V9" s="626"/>
      <c r="W9" s="626"/>
      <c r="X9" s="626"/>
      <c r="Y9" s="627"/>
      <c r="Z9" s="628">
        <v>0</v>
      </c>
      <c r="AA9" s="628"/>
      <c r="AB9" s="628"/>
      <c r="AC9" s="628"/>
      <c r="AD9" s="629">
        <v>9508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1911077</v>
      </c>
      <c r="BH9" s="626"/>
      <c r="BI9" s="626"/>
      <c r="BJ9" s="626"/>
      <c r="BK9" s="626"/>
      <c r="BL9" s="626"/>
      <c r="BM9" s="626"/>
      <c r="BN9" s="627"/>
      <c r="BO9" s="628">
        <v>32.9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2267284</v>
      </c>
      <c r="CS9" s="626"/>
      <c r="CT9" s="626"/>
      <c r="CU9" s="626"/>
      <c r="CV9" s="626"/>
      <c r="CW9" s="626"/>
      <c r="CX9" s="626"/>
      <c r="CY9" s="627"/>
      <c r="CZ9" s="628">
        <v>12.5</v>
      </c>
      <c r="DA9" s="628"/>
      <c r="DB9" s="628"/>
      <c r="DC9" s="628"/>
      <c r="DD9" s="634">
        <v>288561</v>
      </c>
      <c r="DE9" s="626"/>
      <c r="DF9" s="626"/>
      <c r="DG9" s="626"/>
      <c r="DH9" s="626"/>
      <c r="DI9" s="626"/>
      <c r="DJ9" s="626"/>
      <c r="DK9" s="626"/>
      <c r="DL9" s="626"/>
      <c r="DM9" s="626"/>
      <c r="DN9" s="626"/>
      <c r="DO9" s="626"/>
      <c r="DP9" s="627"/>
      <c r="DQ9" s="634">
        <v>1852171</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698566</v>
      </c>
      <c r="S10" s="626"/>
      <c r="T10" s="626"/>
      <c r="U10" s="626"/>
      <c r="V10" s="626"/>
      <c r="W10" s="626"/>
      <c r="X10" s="626"/>
      <c r="Y10" s="627"/>
      <c r="Z10" s="628">
        <v>3.6</v>
      </c>
      <c r="AA10" s="628"/>
      <c r="AB10" s="628"/>
      <c r="AC10" s="628"/>
      <c r="AD10" s="629">
        <v>698566</v>
      </c>
      <c r="AE10" s="629"/>
      <c r="AF10" s="629"/>
      <c r="AG10" s="629"/>
      <c r="AH10" s="629"/>
      <c r="AI10" s="629"/>
      <c r="AJ10" s="629"/>
      <c r="AK10" s="629"/>
      <c r="AL10" s="630">
        <v>7.5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109334</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7197</v>
      </c>
      <c r="S11" s="626"/>
      <c r="T11" s="626"/>
      <c r="U11" s="626"/>
      <c r="V11" s="626"/>
      <c r="W11" s="626"/>
      <c r="X11" s="626"/>
      <c r="Y11" s="627"/>
      <c r="Z11" s="628">
        <v>0</v>
      </c>
      <c r="AA11" s="628"/>
      <c r="AB11" s="628"/>
      <c r="AC11" s="628"/>
      <c r="AD11" s="629">
        <v>7197</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381660</v>
      </c>
      <c r="BH11" s="626"/>
      <c r="BI11" s="626"/>
      <c r="BJ11" s="626"/>
      <c r="BK11" s="626"/>
      <c r="BL11" s="626"/>
      <c r="BM11" s="626"/>
      <c r="BN11" s="627"/>
      <c r="BO11" s="628">
        <v>6.6</v>
      </c>
      <c r="BP11" s="628"/>
      <c r="BQ11" s="628"/>
      <c r="BR11" s="628"/>
      <c r="BS11" s="634">
        <v>75624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553050</v>
      </c>
      <c r="CS11" s="626"/>
      <c r="CT11" s="626"/>
      <c r="CU11" s="626"/>
      <c r="CV11" s="626"/>
      <c r="CW11" s="626"/>
      <c r="CX11" s="626"/>
      <c r="CY11" s="627"/>
      <c r="CZ11" s="628">
        <v>3</v>
      </c>
      <c r="DA11" s="628"/>
      <c r="DB11" s="628"/>
      <c r="DC11" s="628"/>
      <c r="DD11" s="634">
        <v>165049</v>
      </c>
      <c r="DE11" s="626"/>
      <c r="DF11" s="626"/>
      <c r="DG11" s="626"/>
      <c r="DH11" s="626"/>
      <c r="DI11" s="626"/>
      <c r="DJ11" s="626"/>
      <c r="DK11" s="626"/>
      <c r="DL11" s="626"/>
      <c r="DM11" s="626"/>
      <c r="DN11" s="626"/>
      <c r="DO11" s="626"/>
      <c r="DP11" s="627"/>
      <c r="DQ11" s="634">
        <v>443377</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2668433</v>
      </c>
      <c r="BH12" s="626"/>
      <c r="BI12" s="626"/>
      <c r="BJ12" s="626"/>
      <c r="BK12" s="626"/>
      <c r="BL12" s="626"/>
      <c r="BM12" s="626"/>
      <c r="BN12" s="627"/>
      <c r="BO12" s="628">
        <v>45.9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345907</v>
      </c>
      <c r="CS12" s="626"/>
      <c r="CT12" s="626"/>
      <c r="CU12" s="626"/>
      <c r="CV12" s="626"/>
      <c r="CW12" s="626"/>
      <c r="CX12" s="626"/>
      <c r="CY12" s="627"/>
      <c r="CZ12" s="628">
        <v>1.9</v>
      </c>
      <c r="DA12" s="628"/>
      <c r="DB12" s="628"/>
      <c r="DC12" s="628"/>
      <c r="DD12" s="634">
        <v>45729</v>
      </c>
      <c r="DE12" s="626"/>
      <c r="DF12" s="626"/>
      <c r="DG12" s="626"/>
      <c r="DH12" s="626"/>
      <c r="DI12" s="626"/>
      <c r="DJ12" s="626"/>
      <c r="DK12" s="626"/>
      <c r="DL12" s="626"/>
      <c r="DM12" s="626"/>
      <c r="DN12" s="626"/>
      <c r="DO12" s="626"/>
      <c r="DP12" s="627"/>
      <c r="DQ12" s="634">
        <v>305122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34675</v>
      </c>
      <c r="S13" s="626"/>
      <c r="T13" s="626"/>
      <c r="U13" s="626"/>
      <c r="V13" s="626"/>
      <c r="W13" s="626"/>
      <c r="X13" s="626"/>
      <c r="Y13" s="627"/>
      <c r="Z13" s="628">
        <v>0.2</v>
      </c>
      <c r="AA13" s="628"/>
      <c r="AB13" s="628"/>
      <c r="AC13" s="628"/>
      <c r="AD13" s="629">
        <v>34675</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2651877</v>
      </c>
      <c r="BH13" s="626"/>
      <c r="BI13" s="626"/>
      <c r="BJ13" s="626"/>
      <c r="BK13" s="626"/>
      <c r="BL13" s="626"/>
      <c r="BM13" s="626"/>
      <c r="BN13" s="627"/>
      <c r="BO13" s="628">
        <v>45.6</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2289803</v>
      </c>
      <c r="CS13" s="626"/>
      <c r="CT13" s="626"/>
      <c r="CU13" s="626"/>
      <c r="CV13" s="626"/>
      <c r="CW13" s="626"/>
      <c r="CX13" s="626"/>
      <c r="CY13" s="627"/>
      <c r="CZ13" s="628">
        <v>12.6</v>
      </c>
      <c r="DA13" s="628"/>
      <c r="DB13" s="628"/>
      <c r="DC13" s="628"/>
      <c r="DD13" s="634">
        <v>1635493</v>
      </c>
      <c r="DE13" s="626"/>
      <c r="DF13" s="626"/>
      <c r="DG13" s="626"/>
      <c r="DH13" s="626"/>
      <c r="DI13" s="626"/>
      <c r="DJ13" s="626"/>
      <c r="DK13" s="626"/>
      <c r="DL13" s="626"/>
      <c r="DM13" s="626"/>
      <c r="DN13" s="626"/>
      <c r="DO13" s="626"/>
      <c r="DP13" s="627"/>
      <c r="DQ13" s="634">
        <v>836077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118078</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896958</v>
      </c>
      <c r="CS14" s="626"/>
      <c r="CT14" s="626"/>
      <c r="CU14" s="626"/>
      <c r="CV14" s="626"/>
      <c r="CW14" s="626"/>
      <c r="CX14" s="626"/>
      <c r="CY14" s="627"/>
      <c r="CZ14" s="628">
        <v>4.9000000000000004</v>
      </c>
      <c r="DA14" s="628"/>
      <c r="DB14" s="628"/>
      <c r="DC14" s="628"/>
      <c r="DD14" s="634">
        <v>159130</v>
      </c>
      <c r="DE14" s="626"/>
      <c r="DF14" s="626"/>
      <c r="DG14" s="626"/>
      <c r="DH14" s="626"/>
      <c r="DI14" s="626"/>
      <c r="DJ14" s="626"/>
      <c r="DK14" s="626"/>
      <c r="DL14" s="626"/>
      <c r="DM14" s="626"/>
      <c r="DN14" s="626"/>
      <c r="DO14" s="626"/>
      <c r="DP14" s="627"/>
      <c r="DQ14" s="634">
        <v>798831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20144</v>
      </c>
      <c r="S15" s="626"/>
      <c r="T15" s="626"/>
      <c r="U15" s="626"/>
      <c r="V15" s="626"/>
      <c r="W15" s="626"/>
      <c r="X15" s="626"/>
      <c r="Y15" s="627"/>
      <c r="Z15" s="628">
        <v>0.1</v>
      </c>
      <c r="AA15" s="628"/>
      <c r="AB15" s="628"/>
      <c r="AC15" s="628"/>
      <c r="AD15" s="629">
        <v>20144</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365250</v>
      </c>
      <c r="BH15" s="626"/>
      <c r="BI15" s="626"/>
      <c r="BJ15" s="626"/>
      <c r="BK15" s="626"/>
      <c r="BL15" s="626"/>
      <c r="BM15" s="626"/>
      <c r="BN15" s="627"/>
      <c r="BO15" s="628">
        <v>6.3</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2165010</v>
      </c>
      <c r="CS15" s="626"/>
      <c r="CT15" s="626"/>
      <c r="CU15" s="626"/>
      <c r="CV15" s="626"/>
      <c r="CW15" s="626"/>
      <c r="CX15" s="626"/>
      <c r="CY15" s="627"/>
      <c r="CZ15" s="628">
        <v>11.9</v>
      </c>
      <c r="DA15" s="628"/>
      <c r="DB15" s="628"/>
      <c r="DC15" s="628"/>
      <c r="DD15" s="634">
        <v>1162042</v>
      </c>
      <c r="DE15" s="626"/>
      <c r="DF15" s="626"/>
      <c r="DG15" s="626"/>
      <c r="DH15" s="626"/>
      <c r="DI15" s="626"/>
      <c r="DJ15" s="626"/>
      <c r="DK15" s="626"/>
      <c r="DL15" s="626"/>
      <c r="DM15" s="626"/>
      <c r="DN15" s="626"/>
      <c r="DO15" s="626"/>
      <c r="DP15" s="627"/>
      <c r="DQ15" s="634">
        <v>1291389</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3751399</v>
      </c>
      <c r="S16" s="626"/>
      <c r="T16" s="626"/>
      <c r="U16" s="626"/>
      <c r="V16" s="626"/>
      <c r="W16" s="626"/>
      <c r="X16" s="626"/>
      <c r="Y16" s="627"/>
      <c r="Z16" s="628">
        <v>19.3</v>
      </c>
      <c r="AA16" s="628"/>
      <c r="AB16" s="628"/>
      <c r="AC16" s="628"/>
      <c r="AD16" s="629">
        <v>2640803</v>
      </c>
      <c r="AE16" s="629"/>
      <c r="AF16" s="629"/>
      <c r="AG16" s="629"/>
      <c r="AH16" s="629"/>
      <c r="AI16" s="629"/>
      <c r="AJ16" s="629"/>
      <c r="AK16" s="629"/>
      <c r="AL16" s="630">
        <v>28.3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11885</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11885</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2640803</v>
      </c>
      <c r="S17" s="626"/>
      <c r="T17" s="626"/>
      <c r="U17" s="626"/>
      <c r="V17" s="626"/>
      <c r="W17" s="626"/>
      <c r="X17" s="626"/>
      <c r="Y17" s="627"/>
      <c r="Z17" s="628">
        <v>13.6</v>
      </c>
      <c r="AA17" s="628"/>
      <c r="AB17" s="628"/>
      <c r="AC17" s="628"/>
      <c r="AD17" s="629">
        <v>2640803</v>
      </c>
      <c r="AE17" s="629"/>
      <c r="AF17" s="629"/>
      <c r="AG17" s="629"/>
      <c r="AH17" s="629"/>
      <c r="AI17" s="629"/>
      <c r="AJ17" s="629"/>
      <c r="AK17" s="629"/>
      <c r="AL17" s="630">
        <v>28.3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1511444</v>
      </c>
      <c r="CS17" s="626"/>
      <c r="CT17" s="626"/>
      <c r="CU17" s="626"/>
      <c r="CV17" s="626"/>
      <c r="CW17" s="626"/>
      <c r="CX17" s="626"/>
      <c r="CY17" s="627"/>
      <c r="CZ17" s="628">
        <v>8.3000000000000007</v>
      </c>
      <c r="DA17" s="628"/>
      <c r="DB17" s="628"/>
      <c r="DC17" s="628"/>
      <c r="DD17" s="634" t="s">
        <v>112</v>
      </c>
      <c r="DE17" s="626"/>
      <c r="DF17" s="626"/>
      <c r="DG17" s="626"/>
      <c r="DH17" s="626"/>
      <c r="DI17" s="626"/>
      <c r="DJ17" s="626"/>
      <c r="DK17" s="626"/>
      <c r="DL17" s="626"/>
      <c r="DM17" s="626"/>
      <c r="DN17" s="626"/>
      <c r="DO17" s="626"/>
      <c r="DP17" s="627"/>
      <c r="DQ17" s="634">
        <v>1451541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589516</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521080</v>
      </c>
      <c r="S19" s="626"/>
      <c r="T19" s="626"/>
      <c r="U19" s="626"/>
      <c r="V19" s="626"/>
      <c r="W19" s="626"/>
      <c r="X19" s="626"/>
      <c r="Y19" s="627"/>
      <c r="Z19" s="628">
        <v>2.7</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186730</v>
      </c>
      <c r="BH19" s="626"/>
      <c r="BI19" s="626"/>
      <c r="BJ19" s="626"/>
      <c r="BK19" s="626"/>
      <c r="BL19" s="626"/>
      <c r="BM19" s="626"/>
      <c r="BN19" s="627"/>
      <c r="BO19" s="628">
        <v>3.2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10544264</v>
      </c>
      <c r="S20" s="626"/>
      <c r="T20" s="626"/>
      <c r="U20" s="626"/>
      <c r="V20" s="626"/>
      <c r="W20" s="626"/>
      <c r="X20" s="626"/>
      <c r="Y20" s="627"/>
      <c r="Z20" s="628">
        <v>54.3</v>
      </c>
      <c r="AA20" s="628"/>
      <c r="AB20" s="628"/>
      <c r="AC20" s="628"/>
      <c r="AD20" s="629">
        <v>9268595</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186730</v>
      </c>
      <c r="BH20" s="626"/>
      <c r="BI20" s="626"/>
      <c r="BJ20" s="626"/>
      <c r="BK20" s="626"/>
      <c r="BL20" s="626"/>
      <c r="BM20" s="626"/>
      <c r="BN20" s="627"/>
      <c r="BO20" s="628">
        <v>3.2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18183013</v>
      </c>
      <c r="CS20" s="626"/>
      <c r="CT20" s="626"/>
      <c r="CU20" s="626"/>
      <c r="CV20" s="626"/>
      <c r="CW20" s="626"/>
      <c r="CX20" s="626"/>
      <c r="CY20" s="627"/>
      <c r="CZ20" s="628">
        <v>100</v>
      </c>
      <c r="DA20" s="628"/>
      <c r="DB20" s="628"/>
      <c r="DC20" s="628"/>
      <c r="DD20" s="634">
        <v>3834741</v>
      </c>
      <c r="DE20" s="626"/>
      <c r="DF20" s="626"/>
      <c r="DG20" s="626"/>
      <c r="DH20" s="626"/>
      <c r="DI20" s="626"/>
      <c r="DJ20" s="626"/>
      <c r="DK20" s="626"/>
      <c r="DL20" s="626"/>
      <c r="DM20" s="626"/>
      <c r="DN20" s="626"/>
      <c r="DO20" s="626"/>
      <c r="DP20" s="627"/>
      <c r="DQ20" s="634">
        <v>11741026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4151</v>
      </c>
      <c r="S21" s="626"/>
      <c r="T21" s="626"/>
      <c r="U21" s="626"/>
      <c r="V21" s="626"/>
      <c r="W21" s="626"/>
      <c r="X21" s="626"/>
      <c r="Y21" s="627"/>
      <c r="Z21" s="628">
        <v>0</v>
      </c>
      <c r="AA21" s="628"/>
      <c r="AB21" s="628"/>
      <c r="AC21" s="628"/>
      <c r="AD21" s="629">
        <v>4151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21657</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84215</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256676</v>
      </c>
      <c r="S23" s="626"/>
      <c r="T23" s="626"/>
      <c r="U23" s="626"/>
      <c r="V23" s="626"/>
      <c r="W23" s="626"/>
      <c r="X23" s="626"/>
      <c r="Y23" s="627"/>
      <c r="Z23" s="628">
        <v>1.3</v>
      </c>
      <c r="AA23" s="628"/>
      <c r="AB23" s="628"/>
      <c r="AC23" s="628"/>
      <c r="AD23" s="629">
        <v>16081</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165073</v>
      </c>
      <c r="BH23" s="626"/>
      <c r="BI23" s="626"/>
      <c r="BJ23" s="626"/>
      <c r="BK23" s="626"/>
      <c r="BL23" s="626"/>
      <c r="BM23" s="626"/>
      <c r="BN23" s="627"/>
      <c r="BO23" s="628">
        <v>2.8</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169632</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7754940</v>
      </c>
      <c r="CS24" s="615"/>
      <c r="CT24" s="615"/>
      <c r="CU24" s="615"/>
      <c r="CV24" s="615"/>
      <c r="CW24" s="615"/>
      <c r="CX24" s="615"/>
      <c r="CY24" s="616"/>
      <c r="CZ24" s="652">
        <v>42.6</v>
      </c>
      <c r="DA24" s="653"/>
      <c r="DB24" s="653"/>
      <c r="DC24" s="654"/>
      <c r="DD24" s="651">
        <v>5246074</v>
      </c>
      <c r="DE24" s="615"/>
      <c r="DF24" s="615"/>
      <c r="DG24" s="615"/>
      <c r="DH24" s="615"/>
      <c r="DI24" s="615"/>
      <c r="DJ24" s="615"/>
      <c r="DK24" s="616"/>
      <c r="DL24" s="651">
        <v>5207107</v>
      </c>
      <c r="DM24" s="615"/>
      <c r="DN24" s="615"/>
      <c r="DO24" s="615"/>
      <c r="DP24" s="615"/>
      <c r="DQ24" s="615"/>
      <c r="DR24" s="615"/>
      <c r="DS24" s="615"/>
      <c r="DT24" s="615"/>
      <c r="DU24" s="615"/>
      <c r="DV24" s="616"/>
      <c r="DW24" s="619">
        <v>52.1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2631191</v>
      </c>
      <c r="S25" s="626"/>
      <c r="T25" s="626"/>
      <c r="U25" s="626"/>
      <c r="V25" s="626"/>
      <c r="W25" s="626"/>
      <c r="X25" s="626"/>
      <c r="Y25" s="627"/>
      <c r="Z25" s="628">
        <v>13.5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2774396</v>
      </c>
      <c r="CS25" s="657"/>
      <c r="CT25" s="657"/>
      <c r="CU25" s="657"/>
      <c r="CV25" s="657"/>
      <c r="CW25" s="657"/>
      <c r="CX25" s="657"/>
      <c r="CY25" s="658"/>
      <c r="CZ25" s="659">
        <v>15.3</v>
      </c>
      <c r="DA25" s="660"/>
      <c r="DB25" s="660"/>
      <c r="DC25" s="661"/>
      <c r="DD25" s="634">
        <v>2690716</v>
      </c>
      <c r="DE25" s="657"/>
      <c r="DF25" s="657"/>
      <c r="DG25" s="657"/>
      <c r="DH25" s="657"/>
      <c r="DI25" s="657"/>
      <c r="DJ25" s="657"/>
      <c r="DK25" s="658"/>
      <c r="DL25" s="634">
        <v>2660695</v>
      </c>
      <c r="DM25" s="657"/>
      <c r="DN25" s="657"/>
      <c r="DO25" s="657"/>
      <c r="DP25" s="657"/>
      <c r="DQ25" s="657"/>
      <c r="DR25" s="657"/>
      <c r="DS25" s="657"/>
      <c r="DT25" s="657"/>
      <c r="DU25" s="657"/>
      <c r="DV25" s="658"/>
      <c r="DW25" s="630">
        <v>26.6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1818104</v>
      </c>
      <c r="CS26" s="626"/>
      <c r="CT26" s="626"/>
      <c r="CU26" s="626"/>
      <c r="CV26" s="626"/>
      <c r="CW26" s="626"/>
      <c r="CX26" s="626"/>
      <c r="CY26" s="627"/>
      <c r="CZ26" s="659">
        <v>10</v>
      </c>
      <c r="DA26" s="660"/>
      <c r="DB26" s="660"/>
      <c r="DC26" s="661"/>
      <c r="DD26" s="634">
        <v>1758643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1103116</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5816726</v>
      </c>
      <c r="BH27" s="626"/>
      <c r="BI27" s="626"/>
      <c r="BJ27" s="626"/>
      <c r="BK27" s="626"/>
      <c r="BL27" s="626"/>
      <c r="BM27" s="626"/>
      <c r="BN27" s="627"/>
      <c r="BO27" s="628">
        <v>100</v>
      </c>
      <c r="BP27" s="628"/>
      <c r="BQ27" s="628"/>
      <c r="BR27" s="628"/>
      <c r="BS27" s="634">
        <v>75624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3469100</v>
      </c>
      <c r="CS27" s="657"/>
      <c r="CT27" s="657"/>
      <c r="CU27" s="657"/>
      <c r="CV27" s="657"/>
      <c r="CW27" s="657"/>
      <c r="CX27" s="657"/>
      <c r="CY27" s="658"/>
      <c r="CZ27" s="659">
        <v>19.100000000000001</v>
      </c>
      <c r="DA27" s="660"/>
      <c r="DB27" s="660"/>
      <c r="DC27" s="661"/>
      <c r="DD27" s="634">
        <v>1103817</v>
      </c>
      <c r="DE27" s="657"/>
      <c r="DF27" s="657"/>
      <c r="DG27" s="657"/>
      <c r="DH27" s="657"/>
      <c r="DI27" s="657"/>
      <c r="DJ27" s="657"/>
      <c r="DK27" s="658"/>
      <c r="DL27" s="634">
        <v>1094871</v>
      </c>
      <c r="DM27" s="657"/>
      <c r="DN27" s="657"/>
      <c r="DO27" s="657"/>
      <c r="DP27" s="657"/>
      <c r="DQ27" s="657"/>
      <c r="DR27" s="657"/>
      <c r="DS27" s="657"/>
      <c r="DT27" s="657"/>
      <c r="DU27" s="657"/>
      <c r="DV27" s="658"/>
      <c r="DW27" s="630">
        <v>10.9</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36335</v>
      </c>
      <c r="S28" s="626"/>
      <c r="T28" s="626"/>
      <c r="U28" s="626"/>
      <c r="V28" s="626"/>
      <c r="W28" s="626"/>
      <c r="X28" s="626"/>
      <c r="Y28" s="627"/>
      <c r="Z28" s="628">
        <v>0.2</v>
      </c>
      <c r="AA28" s="628"/>
      <c r="AB28" s="628"/>
      <c r="AC28" s="628"/>
      <c r="AD28" s="629">
        <v>32820</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1511444</v>
      </c>
      <c r="CS28" s="626"/>
      <c r="CT28" s="626"/>
      <c r="CU28" s="626"/>
      <c r="CV28" s="626"/>
      <c r="CW28" s="626"/>
      <c r="CX28" s="626"/>
      <c r="CY28" s="627"/>
      <c r="CZ28" s="659">
        <v>8.3000000000000007</v>
      </c>
      <c r="DA28" s="660"/>
      <c r="DB28" s="660"/>
      <c r="DC28" s="661"/>
      <c r="DD28" s="634">
        <v>1451541</v>
      </c>
      <c r="DE28" s="626"/>
      <c r="DF28" s="626"/>
      <c r="DG28" s="626"/>
      <c r="DH28" s="626"/>
      <c r="DI28" s="626"/>
      <c r="DJ28" s="626"/>
      <c r="DK28" s="627"/>
      <c r="DL28" s="634">
        <v>1451541</v>
      </c>
      <c r="DM28" s="626"/>
      <c r="DN28" s="626"/>
      <c r="DO28" s="626"/>
      <c r="DP28" s="626"/>
      <c r="DQ28" s="626"/>
      <c r="DR28" s="626"/>
      <c r="DS28" s="626"/>
      <c r="DT28" s="626"/>
      <c r="DU28" s="626"/>
      <c r="DV28" s="627"/>
      <c r="DW28" s="630">
        <v>14.5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111966</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1511444</v>
      </c>
      <c r="CS29" s="657"/>
      <c r="CT29" s="657"/>
      <c r="CU29" s="657"/>
      <c r="CV29" s="657"/>
      <c r="CW29" s="657"/>
      <c r="CX29" s="657"/>
      <c r="CY29" s="658"/>
      <c r="CZ29" s="659">
        <v>8.3000000000000007</v>
      </c>
      <c r="DA29" s="660"/>
      <c r="DB29" s="660"/>
      <c r="DC29" s="661"/>
      <c r="DD29" s="634">
        <v>1451541</v>
      </c>
      <c r="DE29" s="657"/>
      <c r="DF29" s="657"/>
      <c r="DG29" s="657"/>
      <c r="DH29" s="657"/>
      <c r="DI29" s="657"/>
      <c r="DJ29" s="657"/>
      <c r="DK29" s="658"/>
      <c r="DL29" s="634">
        <v>1451541</v>
      </c>
      <c r="DM29" s="657"/>
      <c r="DN29" s="657"/>
      <c r="DO29" s="657"/>
      <c r="DP29" s="657"/>
      <c r="DQ29" s="657"/>
      <c r="DR29" s="657"/>
      <c r="DS29" s="657"/>
      <c r="DT29" s="657"/>
      <c r="DU29" s="657"/>
      <c r="DV29" s="658"/>
      <c r="DW29" s="630">
        <v>14.5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625199</v>
      </c>
      <c r="S30" s="626"/>
      <c r="T30" s="626"/>
      <c r="U30" s="626"/>
      <c r="V30" s="626"/>
      <c r="W30" s="626"/>
      <c r="X30" s="626"/>
      <c r="Y30" s="627"/>
      <c r="Z30" s="628">
        <v>3.2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94.9</v>
      </c>
      <c r="BN30" s="684"/>
      <c r="BO30" s="684"/>
      <c r="BP30" s="684"/>
      <c r="BQ30" s="685"/>
      <c r="BR30" s="683">
        <v>98.3</v>
      </c>
      <c r="BS30" s="684"/>
      <c r="BT30" s="684"/>
      <c r="BU30" s="684"/>
      <c r="BV30" s="684"/>
      <c r="BW30" s="684"/>
      <c r="BX30" s="620">
        <v>94.3</v>
      </c>
      <c r="BY30" s="684"/>
      <c r="BZ30" s="684"/>
      <c r="CA30" s="684"/>
      <c r="CB30" s="685"/>
      <c r="CD30" s="688"/>
      <c r="CE30" s="689"/>
      <c r="CF30" s="639" t="s">
        <v>292</v>
      </c>
      <c r="CG30" s="640"/>
      <c r="CH30" s="640"/>
      <c r="CI30" s="640"/>
      <c r="CJ30" s="640"/>
      <c r="CK30" s="640"/>
      <c r="CL30" s="640"/>
      <c r="CM30" s="640"/>
      <c r="CN30" s="640"/>
      <c r="CO30" s="640"/>
      <c r="CP30" s="640"/>
      <c r="CQ30" s="641"/>
      <c r="CR30" s="625">
        <v>1363619</v>
      </c>
      <c r="CS30" s="626"/>
      <c r="CT30" s="626"/>
      <c r="CU30" s="626"/>
      <c r="CV30" s="626"/>
      <c r="CW30" s="626"/>
      <c r="CX30" s="626"/>
      <c r="CY30" s="627"/>
      <c r="CZ30" s="659">
        <v>7.5</v>
      </c>
      <c r="DA30" s="660"/>
      <c r="DB30" s="660"/>
      <c r="DC30" s="661"/>
      <c r="DD30" s="634">
        <v>1314352</v>
      </c>
      <c r="DE30" s="626"/>
      <c r="DF30" s="626"/>
      <c r="DG30" s="626"/>
      <c r="DH30" s="626"/>
      <c r="DI30" s="626"/>
      <c r="DJ30" s="626"/>
      <c r="DK30" s="627"/>
      <c r="DL30" s="634">
        <v>1314352</v>
      </c>
      <c r="DM30" s="626"/>
      <c r="DN30" s="626"/>
      <c r="DO30" s="626"/>
      <c r="DP30" s="626"/>
      <c r="DQ30" s="626"/>
      <c r="DR30" s="626"/>
      <c r="DS30" s="626"/>
      <c r="DT30" s="626"/>
      <c r="DU30" s="626"/>
      <c r="DV30" s="627"/>
      <c r="DW30" s="630">
        <v>13.1</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1148519</v>
      </c>
      <c r="S31" s="626"/>
      <c r="T31" s="626"/>
      <c r="U31" s="626"/>
      <c r="V31" s="626"/>
      <c r="W31" s="626"/>
      <c r="X31" s="626"/>
      <c r="Y31" s="627"/>
      <c r="Z31" s="628">
        <v>5.9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94.9</v>
      </c>
      <c r="BN31" s="681"/>
      <c r="BO31" s="681"/>
      <c r="BP31" s="681"/>
      <c r="BQ31" s="682"/>
      <c r="BR31" s="680">
        <v>98.2</v>
      </c>
      <c r="BS31" s="657"/>
      <c r="BT31" s="657"/>
      <c r="BU31" s="657"/>
      <c r="BV31" s="657"/>
      <c r="BW31" s="657"/>
      <c r="BX31" s="631">
        <v>94</v>
      </c>
      <c r="BY31" s="681"/>
      <c r="BZ31" s="681"/>
      <c r="CA31" s="681"/>
      <c r="CB31" s="682"/>
      <c r="CD31" s="688"/>
      <c r="CE31" s="689"/>
      <c r="CF31" s="639" t="s">
        <v>296</v>
      </c>
      <c r="CG31" s="640"/>
      <c r="CH31" s="640"/>
      <c r="CI31" s="640"/>
      <c r="CJ31" s="640"/>
      <c r="CK31" s="640"/>
      <c r="CL31" s="640"/>
      <c r="CM31" s="640"/>
      <c r="CN31" s="640"/>
      <c r="CO31" s="640"/>
      <c r="CP31" s="640"/>
      <c r="CQ31" s="641"/>
      <c r="CR31" s="625">
        <v>147825</v>
      </c>
      <c r="CS31" s="657"/>
      <c r="CT31" s="657"/>
      <c r="CU31" s="657"/>
      <c r="CV31" s="657"/>
      <c r="CW31" s="657"/>
      <c r="CX31" s="657"/>
      <c r="CY31" s="658"/>
      <c r="CZ31" s="659">
        <v>0.8</v>
      </c>
      <c r="DA31" s="660"/>
      <c r="DB31" s="660"/>
      <c r="DC31" s="661"/>
      <c r="DD31" s="634">
        <v>137189</v>
      </c>
      <c r="DE31" s="657"/>
      <c r="DF31" s="657"/>
      <c r="DG31" s="657"/>
      <c r="DH31" s="657"/>
      <c r="DI31" s="657"/>
      <c r="DJ31" s="657"/>
      <c r="DK31" s="658"/>
      <c r="DL31" s="634">
        <v>137189</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548294</v>
      </c>
      <c r="S32" s="626"/>
      <c r="T32" s="626"/>
      <c r="U32" s="626"/>
      <c r="V32" s="626"/>
      <c r="W32" s="626"/>
      <c r="X32" s="626"/>
      <c r="Y32" s="627"/>
      <c r="Z32" s="628">
        <v>2.8</v>
      </c>
      <c r="AA32" s="628"/>
      <c r="AB32" s="628"/>
      <c r="AC32" s="628"/>
      <c r="AD32" s="629">
        <v>45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94.2</v>
      </c>
      <c r="BN32" s="693"/>
      <c r="BO32" s="693"/>
      <c r="BP32" s="693"/>
      <c r="BQ32" s="695"/>
      <c r="BR32" s="692">
        <v>98.1</v>
      </c>
      <c r="BS32" s="693"/>
      <c r="BT32" s="693"/>
      <c r="BU32" s="693"/>
      <c r="BV32" s="693"/>
      <c r="BW32" s="693"/>
      <c r="BX32" s="694">
        <v>93.7</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2163718</v>
      </c>
      <c r="S33" s="626"/>
      <c r="T33" s="626"/>
      <c r="U33" s="626"/>
      <c r="V33" s="626"/>
      <c r="W33" s="626"/>
      <c r="X33" s="626"/>
      <c r="Y33" s="627"/>
      <c r="Z33" s="628">
        <v>11.1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6581447</v>
      </c>
      <c r="CS33" s="657"/>
      <c r="CT33" s="657"/>
      <c r="CU33" s="657"/>
      <c r="CV33" s="657"/>
      <c r="CW33" s="657"/>
      <c r="CX33" s="657"/>
      <c r="CY33" s="658"/>
      <c r="CZ33" s="659">
        <v>36.200000000000003</v>
      </c>
      <c r="DA33" s="660"/>
      <c r="DB33" s="660"/>
      <c r="DC33" s="661"/>
      <c r="DD33" s="634">
        <v>5394525</v>
      </c>
      <c r="DE33" s="657"/>
      <c r="DF33" s="657"/>
      <c r="DG33" s="657"/>
      <c r="DH33" s="657"/>
      <c r="DI33" s="657"/>
      <c r="DJ33" s="657"/>
      <c r="DK33" s="658"/>
      <c r="DL33" s="634">
        <v>4053051</v>
      </c>
      <c r="DM33" s="657"/>
      <c r="DN33" s="657"/>
      <c r="DO33" s="657"/>
      <c r="DP33" s="657"/>
      <c r="DQ33" s="657"/>
      <c r="DR33" s="657"/>
      <c r="DS33" s="657"/>
      <c r="DT33" s="657"/>
      <c r="DU33" s="657"/>
      <c r="DV33" s="658"/>
      <c r="DW33" s="630">
        <v>40.5</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2336145</v>
      </c>
      <c r="CS34" s="626"/>
      <c r="CT34" s="626"/>
      <c r="CU34" s="626"/>
      <c r="CV34" s="626"/>
      <c r="CW34" s="626"/>
      <c r="CX34" s="626"/>
      <c r="CY34" s="627"/>
      <c r="CZ34" s="659">
        <v>12.8</v>
      </c>
      <c r="DA34" s="660"/>
      <c r="DB34" s="660"/>
      <c r="DC34" s="661"/>
      <c r="DD34" s="634">
        <v>1866969</v>
      </c>
      <c r="DE34" s="626"/>
      <c r="DF34" s="626"/>
      <c r="DG34" s="626"/>
      <c r="DH34" s="626"/>
      <c r="DI34" s="626"/>
      <c r="DJ34" s="626"/>
      <c r="DK34" s="627"/>
      <c r="DL34" s="634">
        <v>1601531</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681218</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3140424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164527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157972</v>
      </c>
      <c r="CS35" s="657"/>
      <c r="CT35" s="657"/>
      <c r="CU35" s="657"/>
      <c r="CV35" s="657"/>
      <c r="CW35" s="657"/>
      <c r="CX35" s="657"/>
      <c r="CY35" s="658"/>
      <c r="CZ35" s="659">
        <v>0.9</v>
      </c>
      <c r="DA35" s="660"/>
      <c r="DB35" s="660"/>
      <c r="DC35" s="661"/>
      <c r="DD35" s="634">
        <v>126276</v>
      </c>
      <c r="DE35" s="657"/>
      <c r="DF35" s="657"/>
      <c r="DG35" s="657"/>
      <c r="DH35" s="657"/>
      <c r="DI35" s="657"/>
      <c r="DJ35" s="657"/>
      <c r="DK35" s="658"/>
      <c r="DL35" s="634">
        <v>124908</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19427276</v>
      </c>
      <c r="S36" s="698"/>
      <c r="T36" s="698"/>
      <c r="U36" s="698"/>
      <c r="V36" s="698"/>
      <c r="W36" s="698"/>
      <c r="X36" s="698"/>
      <c r="Y36" s="699"/>
      <c r="Z36" s="700">
        <v>100</v>
      </c>
      <c r="AA36" s="700"/>
      <c r="AB36" s="700"/>
      <c r="AC36" s="700"/>
      <c r="AD36" s="701">
        <v>9321692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963191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62765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1498194</v>
      </c>
      <c r="CS36" s="626"/>
      <c r="CT36" s="626"/>
      <c r="CU36" s="626"/>
      <c r="CV36" s="626"/>
      <c r="CW36" s="626"/>
      <c r="CX36" s="626"/>
      <c r="CY36" s="627"/>
      <c r="CZ36" s="659">
        <v>8.1999999999999993</v>
      </c>
      <c r="DA36" s="660"/>
      <c r="DB36" s="660"/>
      <c r="DC36" s="661"/>
      <c r="DD36" s="634">
        <v>1270545</v>
      </c>
      <c r="DE36" s="626"/>
      <c r="DF36" s="626"/>
      <c r="DG36" s="626"/>
      <c r="DH36" s="626"/>
      <c r="DI36" s="626"/>
      <c r="DJ36" s="626"/>
      <c r="DK36" s="627"/>
      <c r="DL36" s="634">
        <v>814521</v>
      </c>
      <c r="DM36" s="626"/>
      <c r="DN36" s="626"/>
      <c r="DO36" s="626"/>
      <c r="DP36" s="626"/>
      <c r="DQ36" s="626"/>
      <c r="DR36" s="626"/>
      <c r="DS36" s="626"/>
      <c r="DT36" s="626"/>
      <c r="DU36" s="626"/>
      <c r="DV36" s="627"/>
      <c r="DW36" s="630">
        <v>8.1</v>
      </c>
      <c r="DX36" s="655"/>
      <c r="DY36" s="655"/>
      <c r="DZ36" s="655"/>
      <c r="EA36" s="655"/>
      <c r="EB36" s="655"/>
      <c r="EC36" s="656"/>
    </row>
    <row r="37" spans="2:133" ht="11.25" customHeight="1">
      <c r="AQ37" s="704" t="s">
        <v>314</v>
      </c>
      <c r="AR37" s="705"/>
      <c r="AS37" s="705"/>
      <c r="AT37" s="705"/>
      <c r="AU37" s="705"/>
      <c r="AV37" s="705"/>
      <c r="AW37" s="705"/>
      <c r="AX37" s="705"/>
      <c r="AY37" s="706"/>
      <c r="AZ37" s="625">
        <v>341973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6794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9995</v>
      </c>
      <c r="CS37" s="657"/>
      <c r="CT37" s="657"/>
      <c r="CU37" s="657"/>
      <c r="CV37" s="657"/>
      <c r="CW37" s="657"/>
      <c r="CX37" s="657"/>
      <c r="CY37" s="658"/>
      <c r="CZ37" s="659">
        <v>0.1</v>
      </c>
      <c r="DA37" s="660"/>
      <c r="DB37" s="660"/>
      <c r="DC37" s="661"/>
      <c r="DD37" s="634">
        <v>9995</v>
      </c>
      <c r="DE37" s="657"/>
      <c r="DF37" s="657"/>
      <c r="DG37" s="657"/>
      <c r="DH37" s="657"/>
      <c r="DI37" s="657"/>
      <c r="DJ37" s="657"/>
      <c r="DK37" s="658"/>
      <c r="DL37" s="634">
        <v>9995</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317</v>
      </c>
      <c r="AR38" s="705"/>
      <c r="AS38" s="705"/>
      <c r="AT38" s="705"/>
      <c r="AU38" s="705"/>
      <c r="AV38" s="705"/>
      <c r="AW38" s="705"/>
      <c r="AX38" s="705"/>
      <c r="AY38" s="706"/>
      <c r="AZ38" s="625">
        <v>105760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10842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2033535</v>
      </c>
      <c r="CS38" s="626"/>
      <c r="CT38" s="626"/>
      <c r="CU38" s="626"/>
      <c r="CV38" s="626"/>
      <c r="CW38" s="626"/>
      <c r="CX38" s="626"/>
      <c r="CY38" s="627"/>
      <c r="CZ38" s="659">
        <v>11.2</v>
      </c>
      <c r="DA38" s="660"/>
      <c r="DB38" s="660"/>
      <c r="DC38" s="661"/>
      <c r="DD38" s="634">
        <v>1733042</v>
      </c>
      <c r="DE38" s="626"/>
      <c r="DF38" s="626"/>
      <c r="DG38" s="626"/>
      <c r="DH38" s="626"/>
      <c r="DI38" s="626"/>
      <c r="DJ38" s="626"/>
      <c r="DK38" s="627"/>
      <c r="DL38" s="634">
        <v>1507741</v>
      </c>
      <c r="DM38" s="626"/>
      <c r="DN38" s="626"/>
      <c r="DO38" s="626"/>
      <c r="DP38" s="626"/>
      <c r="DQ38" s="626"/>
      <c r="DR38" s="626"/>
      <c r="DS38" s="626"/>
      <c r="DT38" s="626"/>
      <c r="DU38" s="626"/>
      <c r="DV38" s="627"/>
      <c r="DW38" s="630">
        <v>15.1</v>
      </c>
      <c r="DX38" s="655"/>
      <c r="DY38" s="655"/>
      <c r="DZ38" s="655"/>
      <c r="EA38" s="655"/>
      <c r="EB38" s="655"/>
      <c r="EC38" s="656"/>
    </row>
    <row r="39" spans="2:133" ht="11.25" customHeight="1">
      <c r="AQ39" s="704" t="s">
        <v>320</v>
      </c>
      <c r="AR39" s="705"/>
      <c r="AS39" s="705"/>
      <c r="AT39" s="705"/>
      <c r="AU39" s="705"/>
      <c r="AV39" s="705"/>
      <c r="AW39" s="705"/>
      <c r="AX39" s="705"/>
      <c r="AY39" s="706"/>
      <c r="AZ39" s="625">
        <v>18296</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151927</v>
      </c>
      <c r="CS39" s="657"/>
      <c r="CT39" s="657"/>
      <c r="CU39" s="657"/>
      <c r="CV39" s="657"/>
      <c r="CW39" s="657"/>
      <c r="CX39" s="657"/>
      <c r="CY39" s="658"/>
      <c r="CZ39" s="659">
        <v>0.8</v>
      </c>
      <c r="DA39" s="660"/>
      <c r="DB39" s="660"/>
      <c r="DC39" s="661"/>
      <c r="DD39" s="634">
        <v>5419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448606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403674</v>
      </c>
      <c r="CS40" s="626"/>
      <c r="CT40" s="626"/>
      <c r="CU40" s="626"/>
      <c r="CV40" s="626"/>
      <c r="CW40" s="626"/>
      <c r="CX40" s="626"/>
      <c r="CY40" s="627"/>
      <c r="CZ40" s="659">
        <v>2.2000000000000002</v>
      </c>
      <c r="DA40" s="660"/>
      <c r="DB40" s="660"/>
      <c r="DC40" s="661"/>
      <c r="DD40" s="634">
        <v>392274</v>
      </c>
      <c r="DE40" s="626"/>
      <c r="DF40" s="626"/>
      <c r="DG40" s="626"/>
      <c r="DH40" s="626"/>
      <c r="DI40" s="626"/>
      <c r="DJ40" s="626"/>
      <c r="DK40" s="627"/>
      <c r="DL40" s="634">
        <v>4350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1262598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3846626</v>
      </c>
      <c r="CS42" s="626"/>
      <c r="CT42" s="626"/>
      <c r="CU42" s="626"/>
      <c r="CV42" s="626"/>
      <c r="CW42" s="626"/>
      <c r="CX42" s="626"/>
      <c r="CY42" s="627"/>
      <c r="CZ42" s="659">
        <v>21.2</v>
      </c>
      <c r="DA42" s="708"/>
      <c r="DB42" s="708"/>
      <c r="DC42" s="709"/>
      <c r="DD42" s="634">
        <v>1100427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76682</v>
      </c>
      <c r="CS43" s="657"/>
      <c r="CT43" s="657"/>
      <c r="CU43" s="657"/>
      <c r="CV43" s="657"/>
      <c r="CW43" s="657"/>
      <c r="CX43" s="657"/>
      <c r="CY43" s="658"/>
      <c r="CZ43" s="659">
        <v>0.4</v>
      </c>
      <c r="DA43" s="660"/>
      <c r="DB43" s="660"/>
      <c r="DC43" s="661"/>
      <c r="DD43" s="634">
        <v>76682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3834741</v>
      </c>
      <c r="CS44" s="626"/>
      <c r="CT44" s="626"/>
      <c r="CU44" s="626"/>
      <c r="CV44" s="626"/>
      <c r="CW44" s="626"/>
      <c r="CX44" s="626"/>
      <c r="CY44" s="627"/>
      <c r="CZ44" s="659">
        <v>21.1</v>
      </c>
      <c r="DA44" s="708"/>
      <c r="DB44" s="708"/>
      <c r="DC44" s="709"/>
      <c r="DD44" s="634">
        <v>1088542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1670022</v>
      </c>
      <c r="CS45" s="657"/>
      <c r="CT45" s="657"/>
      <c r="CU45" s="657"/>
      <c r="CV45" s="657"/>
      <c r="CW45" s="657"/>
      <c r="CX45" s="657"/>
      <c r="CY45" s="658"/>
      <c r="CZ45" s="659">
        <v>9.1999999999999993</v>
      </c>
      <c r="DA45" s="660"/>
      <c r="DB45" s="660"/>
      <c r="DC45" s="661"/>
      <c r="DD45" s="634">
        <v>178305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2111980</v>
      </c>
      <c r="CS46" s="626"/>
      <c r="CT46" s="626"/>
      <c r="CU46" s="626"/>
      <c r="CV46" s="626"/>
      <c r="CW46" s="626"/>
      <c r="CX46" s="626"/>
      <c r="CY46" s="627"/>
      <c r="CZ46" s="659">
        <v>11.6</v>
      </c>
      <c r="DA46" s="708"/>
      <c r="DB46" s="708"/>
      <c r="DC46" s="709"/>
      <c r="DD46" s="634">
        <v>896666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11885</v>
      </c>
      <c r="CS47" s="657"/>
      <c r="CT47" s="657"/>
      <c r="CU47" s="657"/>
      <c r="CV47" s="657"/>
      <c r="CW47" s="657"/>
      <c r="CX47" s="657"/>
      <c r="CY47" s="658"/>
      <c r="CZ47" s="659">
        <v>0.1</v>
      </c>
      <c r="DA47" s="660"/>
      <c r="DB47" s="660"/>
      <c r="DC47" s="661"/>
      <c r="DD47" s="634">
        <v>11885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18183013</v>
      </c>
      <c r="CS49" s="693"/>
      <c r="CT49" s="693"/>
      <c r="CU49" s="693"/>
      <c r="CV49" s="693"/>
      <c r="CW49" s="693"/>
      <c r="CX49" s="693"/>
      <c r="CY49" s="720"/>
      <c r="CZ49" s="721">
        <v>100</v>
      </c>
      <c r="DA49" s="722"/>
      <c r="DB49" s="722"/>
      <c r="DC49" s="723"/>
      <c r="DD49" s="724">
        <v>11741026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19443</v>
      </c>
      <c r="R7" s="755"/>
      <c r="S7" s="755"/>
      <c r="T7" s="755"/>
      <c r="U7" s="755"/>
      <c r="V7" s="755">
        <v>18199</v>
      </c>
      <c r="W7" s="755"/>
      <c r="X7" s="755"/>
      <c r="Y7" s="755"/>
      <c r="Z7" s="755"/>
      <c r="AA7" s="755">
        <v>1244</v>
      </c>
      <c r="AB7" s="755"/>
      <c r="AC7" s="755"/>
      <c r="AD7" s="755"/>
      <c r="AE7" s="756"/>
      <c r="AF7" s="757">
        <v>840</v>
      </c>
      <c r="AG7" s="758"/>
      <c r="AH7" s="758"/>
      <c r="AI7" s="758"/>
      <c r="AJ7" s="759"/>
      <c r="AK7" s="794">
        <v>47</v>
      </c>
      <c r="AL7" s="795"/>
      <c r="AM7" s="795"/>
      <c r="AN7" s="795"/>
      <c r="AO7" s="795"/>
      <c r="AP7" s="795">
        <v>20594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-11</v>
      </c>
      <c r="CI7" s="792"/>
      <c r="CJ7" s="792"/>
      <c r="CK7" s="792"/>
      <c r="CL7" s="793"/>
      <c r="CM7" s="791">
        <v>344</v>
      </c>
      <c r="CN7" s="792"/>
      <c r="CO7" s="792"/>
      <c r="CP7" s="792"/>
      <c r="CQ7" s="793"/>
      <c r="CR7" s="791">
        <v>5</v>
      </c>
      <c r="CS7" s="792"/>
      <c r="CT7" s="792"/>
      <c r="CU7" s="792"/>
      <c r="CV7" s="793"/>
      <c r="CW7" s="791" t="s">
        <v>538</v>
      </c>
      <c r="CX7" s="792"/>
      <c r="CY7" s="792"/>
      <c r="CZ7" s="792"/>
      <c r="DA7" s="793"/>
      <c r="DB7" s="791" t="s">
        <v>538</v>
      </c>
      <c r="DC7" s="792"/>
      <c r="DD7" s="792"/>
      <c r="DE7" s="792"/>
      <c r="DF7" s="793"/>
      <c r="DG7" s="791" t="s">
        <v>538</v>
      </c>
      <c r="DH7" s="792"/>
      <c r="DI7" s="792"/>
      <c r="DJ7" s="792"/>
      <c r="DK7" s="793"/>
      <c r="DL7" s="791">
        <v>73</v>
      </c>
      <c r="DM7" s="792"/>
      <c r="DN7" s="792"/>
      <c r="DO7" s="792"/>
      <c r="DP7" s="793"/>
      <c r="DQ7" s="791">
        <v>7</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7</v>
      </c>
      <c r="R8" s="779"/>
      <c r="S8" s="779"/>
      <c r="T8" s="779"/>
      <c r="U8" s="779"/>
      <c r="V8" s="779">
        <v>6</v>
      </c>
      <c r="W8" s="779"/>
      <c r="X8" s="779"/>
      <c r="Y8" s="779"/>
      <c r="Z8" s="779"/>
      <c r="AA8" s="779">
        <v>0</v>
      </c>
      <c r="AB8" s="779"/>
      <c r="AC8" s="779"/>
      <c r="AD8" s="779"/>
      <c r="AE8" s="780"/>
      <c r="AF8" s="781">
        <v>0</v>
      </c>
      <c r="AG8" s="782"/>
      <c r="AH8" s="782"/>
      <c r="AI8" s="782"/>
      <c r="AJ8" s="783"/>
      <c r="AK8" s="784">
        <v>1</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-29</v>
      </c>
      <c r="CI8" s="802"/>
      <c r="CJ8" s="802"/>
      <c r="CK8" s="802"/>
      <c r="CL8" s="803"/>
      <c r="CM8" s="801">
        <v>29</v>
      </c>
      <c r="CN8" s="802"/>
      <c r="CO8" s="802"/>
      <c r="CP8" s="802"/>
      <c r="CQ8" s="803"/>
      <c r="CR8" s="801">
        <v>50</v>
      </c>
      <c r="CS8" s="802"/>
      <c r="CT8" s="802"/>
      <c r="CU8" s="802"/>
      <c r="CV8" s="803"/>
      <c r="CW8" s="801" t="s">
        <v>538</v>
      </c>
      <c r="CX8" s="802"/>
      <c r="CY8" s="802"/>
      <c r="CZ8" s="802"/>
      <c r="DA8" s="803"/>
      <c r="DB8" s="801" t="s">
        <v>538</v>
      </c>
      <c r="DC8" s="802"/>
      <c r="DD8" s="802"/>
      <c r="DE8" s="802"/>
      <c r="DF8" s="803"/>
      <c r="DG8" s="801" t="s">
        <v>538</v>
      </c>
      <c r="DH8" s="802"/>
      <c r="DI8" s="802"/>
      <c r="DJ8" s="802"/>
      <c r="DK8" s="803"/>
      <c r="DL8" s="801" t="s">
        <v>538</v>
      </c>
      <c r="DM8" s="802"/>
      <c r="DN8" s="802"/>
      <c r="DO8" s="802"/>
      <c r="DP8" s="803"/>
      <c r="DQ8" s="801" t="s">
        <v>538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19427</v>
      </c>
      <c r="R23" s="814"/>
      <c r="S23" s="814"/>
      <c r="T23" s="814"/>
      <c r="U23" s="814"/>
      <c r="V23" s="814">
        <v>18183</v>
      </c>
      <c r="W23" s="814"/>
      <c r="X23" s="814"/>
      <c r="Y23" s="814"/>
      <c r="Z23" s="814"/>
      <c r="AA23" s="814">
        <v>1244</v>
      </c>
      <c r="AB23" s="814"/>
      <c r="AC23" s="814"/>
      <c r="AD23" s="814"/>
      <c r="AE23" s="815"/>
      <c r="AF23" s="816">
        <v>840</v>
      </c>
      <c r="AG23" s="814"/>
      <c r="AH23" s="814"/>
      <c r="AI23" s="814"/>
      <c r="AJ23" s="817"/>
      <c r="AK23" s="818"/>
      <c r="AL23" s="819"/>
      <c r="AM23" s="819"/>
      <c r="AN23" s="819"/>
      <c r="AO23" s="819"/>
      <c r="AP23" s="814">
        <v>20594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6007</v>
      </c>
      <c r="R28" s="843"/>
      <c r="S28" s="843"/>
      <c r="T28" s="843"/>
      <c r="U28" s="843"/>
      <c r="V28" s="843">
        <v>5842</v>
      </c>
      <c r="W28" s="843"/>
      <c r="X28" s="843"/>
      <c r="Y28" s="843"/>
      <c r="Z28" s="843"/>
      <c r="AA28" s="843">
        <v>165</v>
      </c>
      <c r="AB28" s="843"/>
      <c r="AC28" s="843"/>
      <c r="AD28" s="843"/>
      <c r="AE28" s="844"/>
      <c r="AF28" s="845">
        <v>165</v>
      </c>
      <c r="AG28" s="843"/>
      <c r="AH28" s="843"/>
      <c r="AI28" s="843"/>
      <c r="AJ28" s="846"/>
      <c r="AK28" s="847">
        <v>449</v>
      </c>
      <c r="AL28" s="838"/>
      <c r="AM28" s="838"/>
      <c r="AN28" s="838"/>
      <c r="AO28" s="838"/>
      <c r="AP28" s="838" t="s">
        <v>538</v>
      </c>
      <c r="AQ28" s="838"/>
      <c r="AR28" s="838"/>
      <c r="AS28" s="838"/>
      <c r="AT28" s="838"/>
      <c r="AU28" s="838" t="s">
        <v>538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3704</v>
      </c>
      <c r="R29" s="779"/>
      <c r="S29" s="779"/>
      <c r="T29" s="779"/>
      <c r="U29" s="779"/>
      <c r="V29" s="779">
        <v>3536</v>
      </c>
      <c r="W29" s="779"/>
      <c r="X29" s="779"/>
      <c r="Y29" s="779"/>
      <c r="Z29" s="779"/>
      <c r="AA29" s="779">
        <v>168</v>
      </c>
      <c r="AB29" s="779"/>
      <c r="AC29" s="779"/>
      <c r="AD29" s="779"/>
      <c r="AE29" s="780"/>
      <c r="AF29" s="781">
        <v>168</v>
      </c>
      <c r="AG29" s="782"/>
      <c r="AH29" s="782"/>
      <c r="AI29" s="782"/>
      <c r="AJ29" s="783"/>
      <c r="AK29" s="850">
        <v>521</v>
      </c>
      <c r="AL29" s="851"/>
      <c r="AM29" s="851"/>
      <c r="AN29" s="851"/>
      <c r="AO29" s="851"/>
      <c r="AP29" s="851" t="s">
        <v>538</v>
      </c>
      <c r="AQ29" s="851"/>
      <c r="AR29" s="851"/>
      <c r="AS29" s="851"/>
      <c r="AT29" s="851"/>
      <c r="AU29" s="851" t="s">
        <v>538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23</v>
      </c>
      <c r="R30" s="779"/>
      <c r="S30" s="779"/>
      <c r="T30" s="779"/>
      <c r="U30" s="779"/>
      <c r="V30" s="779">
        <v>22</v>
      </c>
      <c r="W30" s="779"/>
      <c r="X30" s="779"/>
      <c r="Y30" s="779"/>
      <c r="Z30" s="779"/>
      <c r="AA30" s="779">
        <v>2</v>
      </c>
      <c r="AB30" s="779"/>
      <c r="AC30" s="779"/>
      <c r="AD30" s="779"/>
      <c r="AE30" s="780"/>
      <c r="AF30" s="781">
        <v>2</v>
      </c>
      <c r="AG30" s="782"/>
      <c r="AH30" s="782"/>
      <c r="AI30" s="782"/>
      <c r="AJ30" s="783"/>
      <c r="AK30" s="850">
        <v>0</v>
      </c>
      <c r="AL30" s="851"/>
      <c r="AM30" s="851"/>
      <c r="AN30" s="851"/>
      <c r="AO30" s="851"/>
      <c r="AP30" s="851" t="s">
        <v>538</v>
      </c>
      <c r="AQ30" s="851"/>
      <c r="AR30" s="851"/>
      <c r="AS30" s="851"/>
      <c r="AT30" s="851"/>
      <c r="AU30" s="851" t="s">
        <v>538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441</v>
      </c>
      <c r="R31" s="779"/>
      <c r="S31" s="779"/>
      <c r="T31" s="779"/>
      <c r="U31" s="779"/>
      <c r="V31" s="779">
        <v>440</v>
      </c>
      <c r="W31" s="779"/>
      <c r="X31" s="779"/>
      <c r="Y31" s="779"/>
      <c r="Z31" s="779"/>
      <c r="AA31" s="779">
        <v>2</v>
      </c>
      <c r="AB31" s="779"/>
      <c r="AC31" s="779"/>
      <c r="AD31" s="779"/>
      <c r="AE31" s="780"/>
      <c r="AF31" s="781">
        <v>2</v>
      </c>
      <c r="AG31" s="782"/>
      <c r="AH31" s="782"/>
      <c r="AI31" s="782"/>
      <c r="AJ31" s="783"/>
      <c r="AK31" s="850">
        <v>115</v>
      </c>
      <c r="AL31" s="851"/>
      <c r="AM31" s="851"/>
      <c r="AN31" s="851"/>
      <c r="AO31" s="851"/>
      <c r="AP31" s="851" t="s">
        <v>538</v>
      </c>
      <c r="AQ31" s="851"/>
      <c r="AR31" s="851"/>
      <c r="AS31" s="851"/>
      <c r="AT31" s="851"/>
      <c r="AU31" s="851" t="s">
        <v>538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955</v>
      </c>
      <c r="R32" s="779"/>
      <c r="S32" s="779"/>
      <c r="T32" s="779"/>
      <c r="U32" s="779"/>
      <c r="V32" s="779">
        <v>913</v>
      </c>
      <c r="W32" s="779"/>
      <c r="X32" s="779"/>
      <c r="Y32" s="779"/>
      <c r="Z32" s="779"/>
      <c r="AA32" s="779">
        <v>42</v>
      </c>
      <c r="AB32" s="779"/>
      <c r="AC32" s="779"/>
      <c r="AD32" s="779"/>
      <c r="AE32" s="780"/>
      <c r="AF32" s="781">
        <v>918</v>
      </c>
      <c r="AG32" s="782"/>
      <c r="AH32" s="782"/>
      <c r="AI32" s="782"/>
      <c r="AJ32" s="783"/>
      <c r="AK32" s="850">
        <v>19</v>
      </c>
      <c r="AL32" s="851"/>
      <c r="AM32" s="851"/>
      <c r="AN32" s="851"/>
      <c r="AO32" s="851"/>
      <c r="AP32" s="851">
        <v>3449</v>
      </c>
      <c r="AQ32" s="851"/>
      <c r="AR32" s="851"/>
      <c r="AS32" s="851"/>
      <c r="AT32" s="851"/>
      <c r="AU32" s="851">
        <v>117</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136</v>
      </c>
      <c r="R33" s="779"/>
      <c r="S33" s="779"/>
      <c r="T33" s="779"/>
      <c r="U33" s="779"/>
      <c r="V33" s="779">
        <v>171</v>
      </c>
      <c r="W33" s="779"/>
      <c r="X33" s="779"/>
      <c r="Y33" s="779"/>
      <c r="Z33" s="779"/>
      <c r="AA33" s="779">
        <v>-35</v>
      </c>
      <c r="AB33" s="779"/>
      <c r="AC33" s="779"/>
      <c r="AD33" s="779"/>
      <c r="AE33" s="780"/>
      <c r="AF33" s="781">
        <v>377</v>
      </c>
      <c r="AG33" s="782"/>
      <c r="AH33" s="782"/>
      <c r="AI33" s="782"/>
      <c r="AJ33" s="783"/>
      <c r="AK33" s="850">
        <v>0</v>
      </c>
      <c r="AL33" s="851"/>
      <c r="AM33" s="851"/>
      <c r="AN33" s="851"/>
      <c r="AO33" s="851"/>
      <c r="AP33" s="851">
        <v>474</v>
      </c>
      <c r="AQ33" s="851"/>
      <c r="AR33" s="851"/>
      <c r="AS33" s="851"/>
      <c r="AT33" s="851"/>
      <c r="AU33" s="851">
        <v>0</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3157</v>
      </c>
      <c r="R34" s="779"/>
      <c r="S34" s="779"/>
      <c r="T34" s="779"/>
      <c r="U34" s="779"/>
      <c r="V34" s="779">
        <v>3150</v>
      </c>
      <c r="W34" s="779"/>
      <c r="X34" s="779"/>
      <c r="Y34" s="779"/>
      <c r="Z34" s="779"/>
      <c r="AA34" s="779">
        <v>7</v>
      </c>
      <c r="AB34" s="779"/>
      <c r="AC34" s="779"/>
      <c r="AD34" s="779"/>
      <c r="AE34" s="780"/>
      <c r="AF34" s="781" t="s">
        <v>112</v>
      </c>
      <c r="AG34" s="782"/>
      <c r="AH34" s="782"/>
      <c r="AI34" s="782"/>
      <c r="AJ34" s="783"/>
      <c r="AK34" s="850">
        <v>663</v>
      </c>
      <c r="AL34" s="851"/>
      <c r="AM34" s="851"/>
      <c r="AN34" s="851"/>
      <c r="AO34" s="851"/>
      <c r="AP34" s="851">
        <v>4548</v>
      </c>
      <c r="AQ34" s="851"/>
      <c r="AR34" s="851"/>
      <c r="AS34" s="851"/>
      <c r="AT34" s="851"/>
      <c r="AU34" s="851">
        <v>2528</v>
      </c>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525</v>
      </c>
      <c r="R35" s="779"/>
      <c r="S35" s="779"/>
      <c r="T35" s="779"/>
      <c r="U35" s="779"/>
      <c r="V35" s="779">
        <v>512</v>
      </c>
      <c r="W35" s="779"/>
      <c r="X35" s="779"/>
      <c r="Y35" s="779"/>
      <c r="Z35" s="779"/>
      <c r="AA35" s="779">
        <v>13</v>
      </c>
      <c r="AB35" s="779"/>
      <c r="AC35" s="779"/>
      <c r="AD35" s="779"/>
      <c r="AE35" s="780"/>
      <c r="AF35" s="781">
        <v>11</v>
      </c>
      <c r="AG35" s="782"/>
      <c r="AH35" s="782"/>
      <c r="AI35" s="782"/>
      <c r="AJ35" s="783"/>
      <c r="AK35" s="850">
        <v>309</v>
      </c>
      <c r="AL35" s="851"/>
      <c r="AM35" s="851"/>
      <c r="AN35" s="851"/>
      <c r="AO35" s="851"/>
      <c r="AP35" s="851">
        <v>3547</v>
      </c>
      <c r="AQ35" s="851"/>
      <c r="AR35" s="851"/>
      <c r="AS35" s="851"/>
      <c r="AT35" s="851"/>
      <c r="AU35" s="851">
        <v>3547</v>
      </c>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51</v>
      </c>
      <c r="R36" s="779"/>
      <c r="S36" s="779"/>
      <c r="T36" s="779"/>
      <c r="U36" s="779"/>
      <c r="V36" s="779">
        <v>48</v>
      </c>
      <c r="W36" s="779"/>
      <c r="X36" s="779"/>
      <c r="Y36" s="779"/>
      <c r="Z36" s="779"/>
      <c r="AA36" s="779">
        <v>3</v>
      </c>
      <c r="AB36" s="779"/>
      <c r="AC36" s="779"/>
      <c r="AD36" s="779"/>
      <c r="AE36" s="780"/>
      <c r="AF36" s="781">
        <v>3</v>
      </c>
      <c r="AG36" s="782"/>
      <c r="AH36" s="782"/>
      <c r="AI36" s="782"/>
      <c r="AJ36" s="783"/>
      <c r="AK36" s="850">
        <v>33</v>
      </c>
      <c r="AL36" s="851"/>
      <c r="AM36" s="851"/>
      <c r="AN36" s="851"/>
      <c r="AO36" s="851"/>
      <c r="AP36" s="851">
        <v>200</v>
      </c>
      <c r="AQ36" s="851"/>
      <c r="AR36" s="851"/>
      <c r="AS36" s="851"/>
      <c r="AT36" s="851"/>
      <c r="AU36" s="851">
        <v>200</v>
      </c>
      <c r="AV36" s="851"/>
      <c r="AW36" s="851"/>
      <c r="AX36" s="851"/>
      <c r="AY36" s="851"/>
      <c r="AZ36" s="852"/>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1645</v>
      </c>
      <c r="AG63" s="862"/>
      <c r="AH63" s="862"/>
      <c r="AI63" s="862"/>
      <c r="AJ63" s="863"/>
      <c r="AK63" s="864"/>
      <c r="AL63" s="859"/>
      <c r="AM63" s="859"/>
      <c r="AN63" s="859"/>
      <c r="AO63" s="859"/>
      <c r="AP63" s="862">
        <v>12218</v>
      </c>
      <c r="AQ63" s="862"/>
      <c r="AR63" s="862"/>
      <c r="AS63" s="862"/>
      <c r="AT63" s="862"/>
      <c r="AU63" s="862">
        <v>6392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538</v>
      </c>
      <c r="AL70" s="851"/>
      <c r="AM70" s="851"/>
      <c r="AN70" s="851"/>
      <c r="AO70" s="851"/>
      <c r="AP70" s="851" t="s">
        <v>538</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538</v>
      </c>
      <c r="AL71" s="851"/>
      <c r="AM71" s="851"/>
      <c r="AN71" s="851"/>
      <c r="AO71" s="851"/>
      <c r="AP71" s="851" t="s">
        <v>538</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543</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544</v>
      </c>
      <c r="C73" s="894"/>
      <c r="D73" s="894"/>
      <c r="E73" s="894"/>
      <c r="F73" s="894"/>
      <c r="G73" s="894"/>
      <c r="H73" s="894"/>
      <c r="I73" s="894"/>
      <c r="J73" s="894"/>
      <c r="K73" s="894"/>
      <c r="L73" s="894"/>
      <c r="M73" s="894"/>
      <c r="N73" s="894"/>
      <c r="O73" s="894"/>
      <c r="P73" s="895"/>
      <c r="Q73" s="896">
        <v>216</v>
      </c>
      <c r="R73" s="851"/>
      <c r="S73" s="851"/>
      <c r="T73" s="851"/>
      <c r="U73" s="851"/>
      <c r="V73" s="851">
        <v>210</v>
      </c>
      <c r="W73" s="851"/>
      <c r="X73" s="851"/>
      <c r="Y73" s="851"/>
      <c r="Z73" s="851"/>
      <c r="AA73" s="851">
        <v>5</v>
      </c>
      <c r="AB73" s="851"/>
      <c r="AC73" s="851"/>
      <c r="AD73" s="851"/>
      <c r="AE73" s="851"/>
      <c r="AF73" s="851">
        <v>219</v>
      </c>
      <c r="AG73" s="851"/>
      <c r="AH73" s="851"/>
      <c r="AI73" s="851"/>
      <c r="AJ73" s="851"/>
      <c r="AK73" s="851" t="s">
        <v>538</v>
      </c>
      <c r="AL73" s="851"/>
      <c r="AM73" s="851"/>
      <c r="AN73" s="851"/>
      <c r="AO73" s="851"/>
      <c r="AP73" s="851">
        <v>1144</v>
      </c>
      <c r="AQ73" s="851"/>
      <c r="AR73" s="851"/>
      <c r="AS73" s="851"/>
      <c r="AT73" s="851"/>
      <c r="AU73" s="851">
        <v>165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545</v>
      </c>
      <c r="C74" s="894"/>
      <c r="D74" s="894"/>
      <c r="E74" s="894"/>
      <c r="F74" s="894"/>
      <c r="G74" s="894"/>
      <c r="H74" s="894"/>
      <c r="I74" s="894"/>
      <c r="J74" s="894"/>
      <c r="K74" s="894"/>
      <c r="L74" s="894"/>
      <c r="M74" s="894"/>
      <c r="N74" s="894"/>
      <c r="O74" s="894"/>
      <c r="P74" s="895"/>
      <c r="Q74" s="896">
        <v>867</v>
      </c>
      <c r="R74" s="851"/>
      <c r="S74" s="851"/>
      <c r="T74" s="851"/>
      <c r="U74" s="851"/>
      <c r="V74" s="851">
        <v>865</v>
      </c>
      <c r="W74" s="851"/>
      <c r="X74" s="851"/>
      <c r="Y74" s="851"/>
      <c r="Z74" s="851"/>
      <c r="AA74" s="851">
        <v>2</v>
      </c>
      <c r="AB74" s="851"/>
      <c r="AC74" s="851"/>
      <c r="AD74" s="851"/>
      <c r="AE74" s="851"/>
      <c r="AF74" s="851">
        <v>1413</v>
      </c>
      <c r="AG74" s="851"/>
      <c r="AH74" s="851"/>
      <c r="AI74" s="851"/>
      <c r="AJ74" s="851"/>
      <c r="AK74" s="851" t="s">
        <v>538</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8305</v>
      </c>
      <c r="AG88" s="862"/>
      <c r="AH88" s="862"/>
      <c r="AI88" s="862"/>
      <c r="AJ88" s="862"/>
      <c r="AK88" s="859"/>
      <c r="AL88" s="859"/>
      <c r="AM88" s="859"/>
      <c r="AN88" s="859"/>
      <c r="AO88" s="859"/>
      <c r="AP88" s="862">
        <v>1144</v>
      </c>
      <c r="AQ88" s="862"/>
      <c r="AR88" s="862"/>
      <c r="AS88" s="862"/>
      <c r="AT88" s="862"/>
      <c r="AU88" s="862">
        <v>165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v>
      </c>
      <c r="CS102" s="870"/>
      <c r="CT102" s="870"/>
      <c r="CU102" s="870"/>
      <c r="CV102" s="913"/>
      <c r="CW102" s="912" t="s">
        <v>538</v>
      </c>
      <c r="CX102" s="870"/>
      <c r="CY102" s="870"/>
      <c r="CZ102" s="870"/>
      <c r="DA102" s="913"/>
      <c r="DB102" s="912" t="s">
        <v>538</v>
      </c>
      <c r="DC102" s="870"/>
      <c r="DD102" s="870"/>
      <c r="DE102" s="870"/>
      <c r="DF102" s="913"/>
      <c r="DG102" s="912" t="s">
        <v>538</v>
      </c>
      <c r="DH102" s="870"/>
      <c r="DI102" s="870"/>
      <c r="DJ102" s="870"/>
      <c r="DK102" s="913"/>
      <c r="DL102" s="912">
        <v>73</v>
      </c>
      <c r="DM102" s="870"/>
      <c r="DN102" s="870"/>
      <c r="DO102" s="870"/>
      <c r="DP102" s="913"/>
      <c r="DQ102" s="912">
        <v>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287</v>
      </c>
      <c r="AG109" s="915"/>
      <c r="AH109" s="915"/>
      <c r="AI109" s="915"/>
      <c r="AJ109" s="916"/>
      <c r="AK109" s="914" t="s">
        <v>286</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287</v>
      </c>
      <c r="BW109" s="915"/>
      <c r="BX109" s="915"/>
      <c r="BY109" s="915"/>
      <c r="BZ109" s="916"/>
      <c r="CA109" s="914" t="s">
        <v>286</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287</v>
      </c>
      <c r="DM109" s="915"/>
      <c r="DN109" s="915"/>
      <c r="DO109" s="915"/>
      <c r="DP109" s="916"/>
      <c r="DQ109" s="914" t="s">
        <v>286</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1579872</v>
      </c>
      <c r="AB110" s="922"/>
      <c r="AC110" s="922"/>
      <c r="AD110" s="922"/>
      <c r="AE110" s="923"/>
      <c r="AF110" s="924">
        <v>1490664</v>
      </c>
      <c r="AG110" s="922"/>
      <c r="AH110" s="922"/>
      <c r="AI110" s="922"/>
      <c r="AJ110" s="923"/>
      <c r="AK110" s="924">
        <v>1511444</v>
      </c>
      <c r="AL110" s="922"/>
      <c r="AM110" s="922"/>
      <c r="AN110" s="922"/>
      <c r="AO110" s="923"/>
      <c r="AP110" s="925">
        <v>17</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16690647</v>
      </c>
      <c r="BR110" s="957"/>
      <c r="BS110" s="957"/>
      <c r="BT110" s="957"/>
      <c r="BU110" s="957"/>
      <c r="BV110" s="957">
        <v>19793831</v>
      </c>
      <c r="BW110" s="957"/>
      <c r="BX110" s="957"/>
      <c r="BY110" s="957"/>
      <c r="BZ110" s="957"/>
      <c r="CA110" s="957">
        <v>20593930</v>
      </c>
      <c r="CB110" s="957"/>
      <c r="CC110" s="957"/>
      <c r="CD110" s="957"/>
      <c r="CE110" s="957"/>
      <c r="CF110" s="971">
        <v>231.7</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157750</v>
      </c>
      <c r="BR111" s="950"/>
      <c r="BS111" s="950"/>
      <c r="BT111" s="950"/>
      <c r="BU111" s="950"/>
      <c r="BV111" s="950">
        <v>131816</v>
      </c>
      <c r="BW111" s="950"/>
      <c r="BX111" s="950"/>
      <c r="BY111" s="950"/>
      <c r="BZ111" s="950"/>
      <c r="CA111" s="950">
        <v>99742</v>
      </c>
      <c r="CB111" s="950"/>
      <c r="CC111" s="950"/>
      <c r="CD111" s="950"/>
      <c r="CE111" s="950"/>
      <c r="CF111" s="944">
        <v>1.1000000000000001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6617184</v>
      </c>
      <c r="BR112" s="950"/>
      <c r="BS112" s="950"/>
      <c r="BT112" s="950"/>
      <c r="BU112" s="950"/>
      <c r="BV112" s="950">
        <v>6412158</v>
      </c>
      <c r="BW112" s="950"/>
      <c r="BX112" s="950"/>
      <c r="BY112" s="950"/>
      <c r="BZ112" s="950"/>
      <c r="CA112" s="950">
        <v>6392789</v>
      </c>
      <c r="CB112" s="950"/>
      <c r="CC112" s="950"/>
      <c r="CD112" s="950"/>
      <c r="CE112" s="950"/>
      <c r="CF112" s="944">
        <v>71.900000000000006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458038</v>
      </c>
      <c r="AB113" s="964"/>
      <c r="AC113" s="964"/>
      <c r="AD113" s="964"/>
      <c r="AE113" s="965"/>
      <c r="AF113" s="966">
        <v>483841</v>
      </c>
      <c r="AG113" s="964"/>
      <c r="AH113" s="964"/>
      <c r="AI113" s="964"/>
      <c r="AJ113" s="965"/>
      <c r="AK113" s="966">
        <v>416437</v>
      </c>
      <c r="AL113" s="964"/>
      <c r="AM113" s="964"/>
      <c r="AN113" s="964"/>
      <c r="AO113" s="965"/>
      <c r="AP113" s="967">
        <v>4.7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264129</v>
      </c>
      <c r="BR113" s="950"/>
      <c r="BS113" s="950"/>
      <c r="BT113" s="950"/>
      <c r="BU113" s="950"/>
      <c r="BV113" s="950">
        <v>208168</v>
      </c>
      <c r="BW113" s="950"/>
      <c r="BX113" s="950"/>
      <c r="BY113" s="950"/>
      <c r="BZ113" s="950"/>
      <c r="CA113" s="950">
        <v>164742</v>
      </c>
      <c r="CB113" s="950"/>
      <c r="CC113" s="950"/>
      <c r="CD113" s="950"/>
      <c r="CE113" s="950"/>
      <c r="CF113" s="944">
        <v>1.9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34592</v>
      </c>
      <c r="AB114" s="989"/>
      <c r="AC114" s="989"/>
      <c r="AD114" s="989"/>
      <c r="AE114" s="990"/>
      <c r="AF114" s="991">
        <v>24451</v>
      </c>
      <c r="AG114" s="989"/>
      <c r="AH114" s="989"/>
      <c r="AI114" s="989"/>
      <c r="AJ114" s="990"/>
      <c r="AK114" s="991">
        <v>22311</v>
      </c>
      <c r="AL114" s="989"/>
      <c r="AM114" s="989"/>
      <c r="AN114" s="989"/>
      <c r="AO114" s="990"/>
      <c r="AP114" s="992">
        <v>0.3</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3455935</v>
      </c>
      <c r="BR114" s="950"/>
      <c r="BS114" s="950"/>
      <c r="BT114" s="950"/>
      <c r="BU114" s="950"/>
      <c r="BV114" s="950">
        <v>3007011</v>
      </c>
      <c r="BW114" s="950"/>
      <c r="BX114" s="950"/>
      <c r="BY114" s="950"/>
      <c r="BZ114" s="950"/>
      <c r="CA114" s="950">
        <v>2921727</v>
      </c>
      <c r="CB114" s="950"/>
      <c r="CC114" s="950"/>
      <c r="CD114" s="950"/>
      <c r="CE114" s="950"/>
      <c r="CF114" s="944">
        <v>32.9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26020</v>
      </c>
      <c r="AB115" s="964"/>
      <c r="AC115" s="964"/>
      <c r="AD115" s="964"/>
      <c r="AE115" s="965"/>
      <c r="AF115" s="966">
        <v>25934</v>
      </c>
      <c r="AG115" s="964"/>
      <c r="AH115" s="964"/>
      <c r="AI115" s="964"/>
      <c r="AJ115" s="965"/>
      <c r="AK115" s="966">
        <v>31848</v>
      </c>
      <c r="AL115" s="964"/>
      <c r="AM115" s="964"/>
      <c r="AN115" s="964"/>
      <c r="AO115" s="965"/>
      <c r="AP115" s="967">
        <v>0.4</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11919</v>
      </c>
      <c r="BR115" s="950"/>
      <c r="BS115" s="950"/>
      <c r="BT115" s="950"/>
      <c r="BU115" s="950"/>
      <c r="BV115" s="950">
        <v>11136</v>
      </c>
      <c r="BW115" s="950"/>
      <c r="BX115" s="950"/>
      <c r="BY115" s="950"/>
      <c r="BZ115" s="950"/>
      <c r="CA115" s="950">
        <v>10000</v>
      </c>
      <c r="CB115" s="950"/>
      <c r="CC115" s="950"/>
      <c r="CD115" s="950"/>
      <c r="CE115" s="950"/>
      <c r="CF115" s="944">
        <v>0.1</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2098522</v>
      </c>
      <c r="AB117" s="1007"/>
      <c r="AC117" s="1007"/>
      <c r="AD117" s="1007"/>
      <c r="AE117" s="1008"/>
      <c r="AF117" s="1009">
        <v>2024890</v>
      </c>
      <c r="AG117" s="1007"/>
      <c r="AH117" s="1007"/>
      <c r="AI117" s="1007"/>
      <c r="AJ117" s="1008"/>
      <c r="AK117" s="1009">
        <v>1982040</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287</v>
      </c>
      <c r="AG118" s="915"/>
      <c r="AH118" s="915"/>
      <c r="AI118" s="915"/>
      <c r="AJ118" s="916"/>
      <c r="AK118" s="914" t="s">
        <v>286</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436</v>
      </c>
      <c r="BP119" s="1036"/>
      <c r="BQ119" s="1027">
        <v>27197564</v>
      </c>
      <c r="BR119" s="1028"/>
      <c r="BS119" s="1028"/>
      <c r="BT119" s="1028"/>
      <c r="BU119" s="1028"/>
      <c r="BV119" s="1028">
        <v>29564120</v>
      </c>
      <c r="BW119" s="1028"/>
      <c r="BX119" s="1028"/>
      <c r="BY119" s="1028"/>
      <c r="BZ119" s="1028"/>
      <c r="CA119" s="1028">
        <v>30182930</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157750</v>
      </c>
      <c r="DH119" s="1014"/>
      <c r="DI119" s="1014"/>
      <c r="DJ119" s="1014"/>
      <c r="DK119" s="1015"/>
      <c r="DL119" s="1013">
        <v>131816</v>
      </c>
      <c r="DM119" s="1014"/>
      <c r="DN119" s="1014"/>
      <c r="DO119" s="1014"/>
      <c r="DP119" s="1015"/>
      <c r="DQ119" s="1013">
        <v>99742</v>
      </c>
      <c r="DR119" s="1014"/>
      <c r="DS119" s="1014"/>
      <c r="DT119" s="1014"/>
      <c r="DU119" s="1015"/>
      <c r="DV119" s="1016">
        <v>1.1000000000000001</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3473195</v>
      </c>
      <c r="BR120" s="957"/>
      <c r="BS120" s="957"/>
      <c r="BT120" s="957"/>
      <c r="BU120" s="957"/>
      <c r="BV120" s="957">
        <v>3897463</v>
      </c>
      <c r="BW120" s="957"/>
      <c r="BX120" s="957"/>
      <c r="BY120" s="957"/>
      <c r="BZ120" s="957"/>
      <c r="CA120" s="957">
        <v>3721899</v>
      </c>
      <c r="CB120" s="957"/>
      <c r="CC120" s="957"/>
      <c r="CD120" s="957"/>
      <c r="CE120" s="957"/>
      <c r="CF120" s="971">
        <v>41.9</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3750074</v>
      </c>
      <c r="DH120" s="957"/>
      <c r="DI120" s="957"/>
      <c r="DJ120" s="957"/>
      <c r="DK120" s="957"/>
      <c r="DL120" s="957">
        <v>3650078</v>
      </c>
      <c r="DM120" s="957"/>
      <c r="DN120" s="957"/>
      <c r="DO120" s="957"/>
      <c r="DP120" s="957"/>
      <c r="DQ120" s="957">
        <v>3546850</v>
      </c>
      <c r="DR120" s="957"/>
      <c r="DS120" s="957"/>
      <c r="DT120" s="957"/>
      <c r="DU120" s="957"/>
      <c r="DV120" s="958">
        <v>39.9</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2530243</v>
      </c>
      <c r="BR121" s="950"/>
      <c r="BS121" s="950"/>
      <c r="BT121" s="950"/>
      <c r="BU121" s="950"/>
      <c r="BV121" s="950">
        <v>2460955</v>
      </c>
      <c r="BW121" s="950"/>
      <c r="BX121" s="950"/>
      <c r="BY121" s="950"/>
      <c r="BZ121" s="950"/>
      <c r="CA121" s="950">
        <v>2385335</v>
      </c>
      <c r="CB121" s="950"/>
      <c r="CC121" s="950"/>
      <c r="CD121" s="950"/>
      <c r="CE121" s="950"/>
      <c r="CF121" s="944">
        <v>26.8</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2517695</v>
      </c>
      <c r="DH121" s="950"/>
      <c r="DI121" s="950"/>
      <c r="DJ121" s="950"/>
      <c r="DK121" s="950"/>
      <c r="DL121" s="950">
        <v>2434483</v>
      </c>
      <c r="DM121" s="950"/>
      <c r="DN121" s="950"/>
      <c r="DO121" s="950"/>
      <c r="DP121" s="950"/>
      <c r="DQ121" s="950">
        <v>2528434</v>
      </c>
      <c r="DR121" s="950"/>
      <c r="DS121" s="950"/>
      <c r="DT121" s="950"/>
      <c r="DU121" s="950"/>
      <c r="DV121" s="951">
        <v>28.4</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13655448</v>
      </c>
      <c r="BR122" s="1028"/>
      <c r="BS122" s="1028"/>
      <c r="BT122" s="1028"/>
      <c r="BU122" s="1028"/>
      <c r="BV122" s="1028">
        <v>14619248</v>
      </c>
      <c r="BW122" s="1028"/>
      <c r="BX122" s="1028"/>
      <c r="BY122" s="1028"/>
      <c r="BZ122" s="1028"/>
      <c r="CA122" s="1028">
        <v>14945200</v>
      </c>
      <c r="CB122" s="1028"/>
      <c r="CC122" s="1028"/>
      <c r="CD122" s="1028"/>
      <c r="CE122" s="1028"/>
      <c r="CF122" s="1048">
        <v>168.2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233307</v>
      </c>
      <c r="DH122" s="950"/>
      <c r="DI122" s="950"/>
      <c r="DJ122" s="950"/>
      <c r="DK122" s="950"/>
      <c r="DL122" s="950">
        <v>216988</v>
      </c>
      <c r="DM122" s="950"/>
      <c r="DN122" s="950"/>
      <c r="DO122" s="950"/>
      <c r="DP122" s="950"/>
      <c r="DQ122" s="950">
        <v>200226</v>
      </c>
      <c r="DR122" s="950"/>
      <c r="DS122" s="950"/>
      <c r="DT122" s="950"/>
      <c r="DU122" s="950"/>
      <c r="DV122" s="951">
        <v>2.2999999999999998</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19658886</v>
      </c>
      <c r="BR123" s="1096"/>
      <c r="BS123" s="1096"/>
      <c r="BT123" s="1096"/>
      <c r="BU123" s="1096"/>
      <c r="BV123" s="1096">
        <v>20977666</v>
      </c>
      <c r="BW123" s="1096"/>
      <c r="BX123" s="1096"/>
      <c r="BY123" s="1096"/>
      <c r="BZ123" s="1096"/>
      <c r="CA123" s="1096">
        <v>21052434</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116108</v>
      </c>
      <c r="DH123" s="989"/>
      <c r="DI123" s="989"/>
      <c r="DJ123" s="989"/>
      <c r="DK123" s="990"/>
      <c r="DL123" s="991">
        <v>110609</v>
      </c>
      <c r="DM123" s="989"/>
      <c r="DN123" s="989"/>
      <c r="DO123" s="989"/>
      <c r="DP123" s="990"/>
      <c r="DQ123" s="991">
        <v>117279</v>
      </c>
      <c r="DR123" s="989"/>
      <c r="DS123" s="989"/>
      <c r="DT123" s="989"/>
      <c r="DU123" s="990"/>
      <c r="DV123" s="992">
        <v>1.3</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85.7</v>
      </c>
      <c r="BR124" s="1058"/>
      <c r="BS124" s="1058"/>
      <c r="BT124" s="1058"/>
      <c r="BU124" s="1058"/>
      <c r="BV124" s="1058">
        <v>95.2</v>
      </c>
      <c r="BW124" s="1058"/>
      <c r="BX124" s="1058"/>
      <c r="BY124" s="1058"/>
      <c r="BZ124" s="1058"/>
      <c r="CA124" s="1058">
        <v>102.7</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26020</v>
      </c>
      <c r="AB126" s="989"/>
      <c r="AC126" s="989"/>
      <c r="AD126" s="989"/>
      <c r="AE126" s="990"/>
      <c r="AF126" s="991">
        <v>25934</v>
      </c>
      <c r="AG126" s="989"/>
      <c r="AH126" s="989"/>
      <c r="AI126" s="989"/>
      <c r="AJ126" s="990"/>
      <c r="AK126" s="991">
        <v>31848</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221128</v>
      </c>
      <c r="AB128" s="1078"/>
      <c r="AC128" s="1078"/>
      <c r="AD128" s="1078"/>
      <c r="AE128" s="1079"/>
      <c r="AF128" s="1080">
        <v>207189</v>
      </c>
      <c r="AG128" s="1078"/>
      <c r="AH128" s="1078"/>
      <c r="AI128" s="1078"/>
      <c r="AJ128" s="1079"/>
      <c r="AK128" s="1080">
        <v>203170</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13.33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11919</v>
      </c>
      <c r="DH128" s="1070"/>
      <c r="DI128" s="1070"/>
      <c r="DJ128" s="1070"/>
      <c r="DK128" s="1070"/>
      <c r="DL128" s="1070">
        <v>11136</v>
      </c>
      <c r="DM128" s="1070"/>
      <c r="DN128" s="1070"/>
      <c r="DO128" s="1070"/>
      <c r="DP128" s="1070"/>
      <c r="DQ128" s="1070">
        <v>10000</v>
      </c>
      <c r="DR128" s="1070"/>
      <c r="DS128" s="1070"/>
      <c r="DT128" s="1070"/>
      <c r="DU128" s="1070"/>
      <c r="DV128" s="1071">
        <v>0.1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9980972</v>
      </c>
      <c r="AB129" s="989"/>
      <c r="AC129" s="989"/>
      <c r="AD129" s="989"/>
      <c r="AE129" s="990"/>
      <c r="AF129" s="991">
        <v>10155400</v>
      </c>
      <c r="AG129" s="989"/>
      <c r="AH129" s="989"/>
      <c r="AI129" s="989"/>
      <c r="AJ129" s="990"/>
      <c r="AK129" s="991">
        <v>10012554</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18.329999999999998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1186549</v>
      </c>
      <c r="AB130" s="989"/>
      <c r="AC130" s="989"/>
      <c r="AD130" s="989"/>
      <c r="AE130" s="990"/>
      <c r="AF130" s="991">
        <v>1141782</v>
      </c>
      <c r="AG130" s="989"/>
      <c r="AH130" s="989"/>
      <c r="AI130" s="989"/>
      <c r="AJ130" s="990"/>
      <c r="AK130" s="991">
        <v>1124887</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8794423</v>
      </c>
      <c r="AB131" s="1014"/>
      <c r="AC131" s="1014"/>
      <c r="AD131" s="1014"/>
      <c r="AE131" s="1015"/>
      <c r="AF131" s="1013">
        <v>9013618</v>
      </c>
      <c r="AG131" s="1014"/>
      <c r="AH131" s="1014"/>
      <c r="AI131" s="1014"/>
      <c r="AJ131" s="1015"/>
      <c r="AK131" s="1013">
        <v>8887667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102.7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7.8554897800000001</v>
      </c>
      <c r="AB132" s="1130"/>
      <c r="AC132" s="1130"/>
      <c r="AD132" s="1130"/>
      <c r="AE132" s="1131"/>
      <c r="AF132" s="1132">
        <v>7.4988644960000004</v>
      </c>
      <c r="AG132" s="1130"/>
      <c r="AH132" s="1130"/>
      <c r="AI132" s="1130"/>
      <c r="AJ132" s="1131"/>
      <c r="AK132" s="1132">
        <v>7.3583202429999996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9</v>
      </c>
      <c r="AB133" s="1113"/>
      <c r="AC133" s="1113"/>
      <c r="AD133" s="1113"/>
      <c r="AE133" s="1114"/>
      <c r="AF133" s="1112">
        <v>7.8</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2774396</v>
      </c>
      <c r="L9" s="266">
        <v>61848</v>
      </c>
      <c r="M9" s="267">
        <v>68135</v>
      </c>
      <c r="N9" s="268">
        <v>-9.1999999999999993</v>
      </c>
    </row>
    <row r="10" spans="1:16">
      <c r="A10" s="250"/>
      <c r="B10" s="246"/>
      <c r="C10" s="246"/>
      <c r="D10" s="246"/>
      <c r="E10" s="246"/>
      <c r="F10" s="246"/>
      <c r="G10" s="1152" t="s">
        <v>478</v>
      </c>
      <c r="H10" s="1153"/>
      <c r="I10" s="1153"/>
      <c r="J10" s="1154"/>
      <c r="K10" s="269">
        <v>192038</v>
      </c>
      <c r="L10" s="270">
        <v>4281</v>
      </c>
      <c r="M10" s="271">
        <v>7843</v>
      </c>
      <c r="N10" s="272">
        <v>-45.4</v>
      </c>
    </row>
    <row r="11" spans="1:16" ht="13.5" customHeight="1">
      <c r="A11" s="250"/>
      <c r="B11" s="246"/>
      <c r="C11" s="246"/>
      <c r="D11" s="246"/>
      <c r="E11" s="246"/>
      <c r="F11" s="246"/>
      <c r="G11" s="1152" t="s">
        <v>479</v>
      </c>
      <c r="H11" s="1153"/>
      <c r="I11" s="1153"/>
      <c r="J11" s="1154"/>
      <c r="K11" s="269">
        <v>3016</v>
      </c>
      <c r="L11" s="270">
        <v>67</v>
      </c>
      <c r="M11" s="271">
        <v>8431</v>
      </c>
      <c r="N11" s="272">
        <v>-99.2</v>
      </c>
    </row>
    <row r="12" spans="1:16" ht="13.5" customHeight="1">
      <c r="A12" s="250"/>
      <c r="B12" s="246"/>
      <c r="C12" s="246"/>
      <c r="D12" s="246"/>
      <c r="E12" s="246"/>
      <c r="F12" s="246"/>
      <c r="G12" s="1152" t="s">
        <v>480</v>
      </c>
      <c r="H12" s="1153"/>
      <c r="I12" s="1153"/>
      <c r="J12" s="1154"/>
      <c r="K12" s="269">
        <v>246303</v>
      </c>
      <c r="L12" s="270">
        <v>5491</v>
      </c>
      <c r="M12" s="271">
        <v>1146</v>
      </c>
      <c r="N12" s="272">
        <v>379.1</v>
      </c>
    </row>
    <row r="13" spans="1:16" ht="13.5" customHeight="1">
      <c r="A13" s="250"/>
      <c r="B13" s="246"/>
      <c r="C13" s="246"/>
      <c r="D13" s="246"/>
      <c r="E13" s="246"/>
      <c r="F13" s="246"/>
      <c r="G13" s="1152" t="s">
        <v>481</v>
      </c>
      <c r="H13" s="1153"/>
      <c r="I13" s="1153"/>
      <c r="J13" s="1154"/>
      <c r="K13" s="269" t="s">
        <v>482</v>
      </c>
      <c r="L13" s="270" t="s">
        <v>482</v>
      </c>
      <c r="M13" s="271">
        <v>13</v>
      </c>
      <c r="N13" s="272" t="s">
        <v>482</v>
      </c>
    </row>
    <row r="14" spans="1:16" ht="13.5" customHeight="1">
      <c r="A14" s="250"/>
      <c r="B14" s="246"/>
      <c r="C14" s="246"/>
      <c r="D14" s="246"/>
      <c r="E14" s="246"/>
      <c r="F14" s="246"/>
      <c r="G14" s="1152" t="s">
        <v>483</v>
      </c>
      <c r="H14" s="1153"/>
      <c r="I14" s="1153"/>
      <c r="J14" s="1154"/>
      <c r="K14" s="269">
        <v>121872</v>
      </c>
      <c r="L14" s="270">
        <v>2717</v>
      </c>
      <c r="M14" s="271">
        <v>2999</v>
      </c>
      <c r="N14" s="272">
        <v>-9.4</v>
      </c>
    </row>
    <row r="15" spans="1:16" ht="13.5" customHeight="1">
      <c r="A15" s="250"/>
      <c r="B15" s="246"/>
      <c r="C15" s="246"/>
      <c r="D15" s="246"/>
      <c r="E15" s="246"/>
      <c r="F15" s="246"/>
      <c r="G15" s="1152" t="s">
        <v>484</v>
      </c>
      <c r="H15" s="1153"/>
      <c r="I15" s="1153"/>
      <c r="J15" s="1154"/>
      <c r="K15" s="269">
        <v>76682</v>
      </c>
      <c r="L15" s="270">
        <v>1709</v>
      </c>
      <c r="M15" s="271">
        <v>1559</v>
      </c>
      <c r="N15" s="272">
        <v>9.6</v>
      </c>
    </row>
    <row r="16" spans="1:16">
      <c r="A16" s="250"/>
      <c r="B16" s="246"/>
      <c r="C16" s="246"/>
      <c r="D16" s="246"/>
      <c r="E16" s="246"/>
      <c r="F16" s="246"/>
      <c r="G16" s="1155" t="s">
        <v>485</v>
      </c>
      <c r="H16" s="1156"/>
      <c r="I16" s="1156"/>
      <c r="J16" s="1157"/>
      <c r="K16" s="270">
        <v>-271411</v>
      </c>
      <c r="L16" s="270">
        <v>-6050</v>
      </c>
      <c r="M16" s="271">
        <v>-6577</v>
      </c>
      <c r="N16" s="272">
        <v>-8</v>
      </c>
    </row>
    <row r="17" spans="1:16">
      <c r="A17" s="250"/>
      <c r="B17" s="246"/>
      <c r="C17" s="246"/>
      <c r="D17" s="246"/>
      <c r="E17" s="246"/>
      <c r="F17" s="246"/>
      <c r="G17" s="1155" t="s">
        <v>170</v>
      </c>
      <c r="H17" s="1156"/>
      <c r="I17" s="1156"/>
      <c r="J17" s="1157"/>
      <c r="K17" s="270">
        <v>3142896</v>
      </c>
      <c r="L17" s="270">
        <v>70063</v>
      </c>
      <c r="M17" s="271">
        <v>83548</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7.33</v>
      </c>
      <c r="L21" s="283">
        <v>8.0299999999999994</v>
      </c>
      <c r="M21" s="284">
        <v>-0.7</v>
      </c>
      <c r="N21" s="251"/>
      <c r="O21" s="285"/>
      <c r="P21" s="281"/>
    </row>
    <row r="22" spans="1:16" s="286" customFormat="1">
      <c r="A22" s="281"/>
      <c r="B22" s="251"/>
      <c r="C22" s="251"/>
      <c r="D22" s="251"/>
      <c r="E22" s="251"/>
      <c r="F22" s="251"/>
      <c r="G22" s="1147" t="s">
        <v>491</v>
      </c>
      <c r="H22" s="1148"/>
      <c r="I22" s="1148"/>
      <c r="J22" s="1149"/>
      <c r="K22" s="287">
        <v>96.9</v>
      </c>
      <c r="L22" s="288">
        <v>97.6</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1511444</v>
      </c>
      <c r="L32" s="296">
        <v>33694</v>
      </c>
      <c r="M32" s="297">
        <v>50382</v>
      </c>
      <c r="N32" s="298">
        <v>-33.1</v>
      </c>
    </row>
    <row r="33" spans="1:16" ht="13.5" customHeight="1">
      <c r="A33" s="250"/>
      <c r="B33" s="246"/>
      <c r="C33" s="246"/>
      <c r="D33" s="246"/>
      <c r="E33" s="246"/>
      <c r="F33" s="246"/>
      <c r="G33" s="1163" t="s">
        <v>496</v>
      </c>
      <c r="H33" s="1164"/>
      <c r="I33" s="1164"/>
      <c r="J33" s="1165"/>
      <c r="K33" s="296" t="s">
        <v>482</v>
      </c>
      <c r="L33" s="296" t="s">
        <v>482</v>
      </c>
      <c r="M33" s="297" t="s">
        <v>482</v>
      </c>
      <c r="N33" s="298" t="s">
        <v>482</v>
      </c>
    </row>
    <row r="34" spans="1:16" ht="27" customHeight="1">
      <c r="A34" s="250"/>
      <c r="B34" s="246"/>
      <c r="C34" s="246"/>
      <c r="D34" s="246"/>
      <c r="E34" s="246"/>
      <c r="F34" s="246"/>
      <c r="G34" s="1163" t="s">
        <v>497</v>
      </c>
      <c r="H34" s="1164"/>
      <c r="I34" s="1164"/>
      <c r="J34" s="1165"/>
      <c r="K34" s="296" t="s">
        <v>482</v>
      </c>
      <c r="L34" s="296" t="s">
        <v>482</v>
      </c>
      <c r="M34" s="297">
        <v>67</v>
      </c>
      <c r="N34" s="298" t="s">
        <v>482</v>
      </c>
    </row>
    <row r="35" spans="1:16" ht="27" customHeight="1">
      <c r="A35" s="250"/>
      <c r="B35" s="246"/>
      <c r="C35" s="246"/>
      <c r="D35" s="246"/>
      <c r="E35" s="246"/>
      <c r="F35" s="246"/>
      <c r="G35" s="1163" t="s">
        <v>498</v>
      </c>
      <c r="H35" s="1164"/>
      <c r="I35" s="1164"/>
      <c r="J35" s="1165"/>
      <c r="K35" s="296">
        <v>416437</v>
      </c>
      <c r="L35" s="296">
        <v>9283</v>
      </c>
      <c r="M35" s="297">
        <v>21211</v>
      </c>
      <c r="N35" s="298">
        <v>-56.2</v>
      </c>
    </row>
    <row r="36" spans="1:16" ht="27" customHeight="1">
      <c r="A36" s="250"/>
      <c r="B36" s="246"/>
      <c r="C36" s="246"/>
      <c r="D36" s="246"/>
      <c r="E36" s="246"/>
      <c r="F36" s="246"/>
      <c r="G36" s="1163" t="s">
        <v>499</v>
      </c>
      <c r="H36" s="1164"/>
      <c r="I36" s="1164"/>
      <c r="J36" s="1165"/>
      <c r="K36" s="296">
        <v>22311</v>
      </c>
      <c r="L36" s="296">
        <v>497</v>
      </c>
      <c r="M36" s="297">
        <v>3327</v>
      </c>
      <c r="N36" s="298">
        <v>-85.1</v>
      </c>
    </row>
    <row r="37" spans="1:16" ht="13.5" customHeight="1">
      <c r="A37" s="250"/>
      <c r="B37" s="246"/>
      <c r="C37" s="246"/>
      <c r="D37" s="246"/>
      <c r="E37" s="246"/>
      <c r="F37" s="246"/>
      <c r="G37" s="1163" t="s">
        <v>500</v>
      </c>
      <c r="H37" s="1164"/>
      <c r="I37" s="1164"/>
      <c r="J37" s="1165"/>
      <c r="K37" s="296">
        <v>31848</v>
      </c>
      <c r="L37" s="296">
        <v>710</v>
      </c>
      <c r="M37" s="297">
        <v>797</v>
      </c>
      <c r="N37" s="298">
        <v>-10.9</v>
      </c>
    </row>
    <row r="38" spans="1:16" ht="27" customHeight="1">
      <c r="A38" s="250"/>
      <c r="B38" s="246"/>
      <c r="C38" s="246"/>
      <c r="D38" s="246"/>
      <c r="E38" s="246"/>
      <c r="F38" s="246"/>
      <c r="G38" s="1166" t="s">
        <v>501</v>
      </c>
      <c r="H38" s="1167"/>
      <c r="I38" s="1167"/>
      <c r="J38" s="1168"/>
      <c r="K38" s="299" t="s">
        <v>482</v>
      </c>
      <c r="L38" s="299" t="s">
        <v>482</v>
      </c>
      <c r="M38" s="300">
        <v>3</v>
      </c>
      <c r="N38" s="301" t="s">
        <v>482</v>
      </c>
      <c r="O38" s="295"/>
    </row>
    <row r="39" spans="1:16">
      <c r="A39" s="250"/>
      <c r="B39" s="246"/>
      <c r="C39" s="246"/>
      <c r="D39" s="246"/>
      <c r="E39" s="246"/>
      <c r="F39" s="246"/>
      <c r="G39" s="1166" t="s">
        <v>502</v>
      </c>
      <c r="H39" s="1167"/>
      <c r="I39" s="1167"/>
      <c r="J39" s="1168"/>
      <c r="K39" s="302">
        <v>-203170</v>
      </c>
      <c r="L39" s="302">
        <v>-4529</v>
      </c>
      <c r="M39" s="303">
        <v>-4757</v>
      </c>
      <c r="N39" s="304">
        <v>-4.8</v>
      </c>
      <c r="O39" s="295"/>
    </row>
    <row r="40" spans="1:16" ht="27" customHeight="1">
      <c r="A40" s="250"/>
      <c r="B40" s="246"/>
      <c r="C40" s="246"/>
      <c r="D40" s="246"/>
      <c r="E40" s="246"/>
      <c r="F40" s="246"/>
      <c r="G40" s="1163" t="s">
        <v>503</v>
      </c>
      <c r="H40" s="1164"/>
      <c r="I40" s="1164"/>
      <c r="J40" s="1165"/>
      <c r="K40" s="302">
        <v>-1124887</v>
      </c>
      <c r="L40" s="302">
        <v>-25077</v>
      </c>
      <c r="M40" s="303">
        <v>-48278</v>
      </c>
      <c r="N40" s="304">
        <v>-48.1</v>
      </c>
      <c r="O40" s="295"/>
    </row>
    <row r="41" spans="1:16">
      <c r="A41" s="250"/>
      <c r="B41" s="246"/>
      <c r="C41" s="246"/>
      <c r="D41" s="246"/>
      <c r="E41" s="246"/>
      <c r="F41" s="246"/>
      <c r="G41" s="1169" t="s">
        <v>281</v>
      </c>
      <c r="H41" s="1170"/>
      <c r="I41" s="1170"/>
      <c r="J41" s="1171"/>
      <c r="K41" s="296">
        <v>653983</v>
      </c>
      <c r="L41" s="302">
        <v>14579</v>
      </c>
      <c r="M41" s="303">
        <v>22752</v>
      </c>
      <c r="N41" s="304">
        <v>-35.9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1371931</v>
      </c>
      <c r="J51" s="322">
        <v>29235</v>
      </c>
      <c r="K51" s="323">
        <v>11.3</v>
      </c>
      <c r="L51" s="324">
        <v>70489</v>
      </c>
      <c r="M51" s="325">
        <v>5.0999999999999996</v>
      </c>
      <c r="N51" s="326">
        <v>6.2</v>
      </c>
    </row>
    <row r="52" spans="1:14">
      <c r="A52" s="250"/>
      <c r="B52" s="246"/>
      <c r="C52" s="246"/>
      <c r="D52" s="246"/>
      <c r="E52" s="246"/>
      <c r="F52" s="246"/>
      <c r="G52" s="327"/>
      <c r="H52" s="328" t="s">
        <v>514</v>
      </c>
      <c r="I52" s="329">
        <v>773238</v>
      </c>
      <c r="J52" s="330">
        <v>16477</v>
      </c>
      <c r="K52" s="331">
        <v>-22.7</v>
      </c>
      <c r="L52" s="332">
        <v>37817</v>
      </c>
      <c r="M52" s="333">
        <v>1.8</v>
      </c>
      <c r="N52" s="334">
        <v>-24.5</v>
      </c>
    </row>
    <row r="53" spans="1:14">
      <c r="A53" s="250"/>
      <c r="B53" s="246"/>
      <c r="C53" s="246"/>
      <c r="D53" s="246"/>
      <c r="E53" s="246"/>
      <c r="F53" s="246"/>
      <c r="G53" s="312" t="s">
        <v>515</v>
      </c>
      <c r="H53" s="313"/>
      <c r="I53" s="321">
        <v>3659781</v>
      </c>
      <c r="J53" s="322">
        <v>78717</v>
      </c>
      <c r="K53" s="323">
        <v>169.3</v>
      </c>
      <c r="L53" s="324">
        <v>84389</v>
      </c>
      <c r="M53" s="325">
        <v>19.7</v>
      </c>
      <c r="N53" s="326">
        <v>149.6</v>
      </c>
    </row>
    <row r="54" spans="1:14">
      <c r="A54" s="250"/>
      <c r="B54" s="246"/>
      <c r="C54" s="246"/>
      <c r="D54" s="246"/>
      <c r="E54" s="246"/>
      <c r="F54" s="246"/>
      <c r="G54" s="327"/>
      <c r="H54" s="328" t="s">
        <v>514</v>
      </c>
      <c r="I54" s="329">
        <v>1387995</v>
      </c>
      <c r="J54" s="330">
        <v>29854</v>
      </c>
      <c r="K54" s="331">
        <v>81.2</v>
      </c>
      <c r="L54" s="332">
        <v>44339</v>
      </c>
      <c r="M54" s="333">
        <v>17.2</v>
      </c>
      <c r="N54" s="334">
        <v>64</v>
      </c>
    </row>
    <row r="55" spans="1:14">
      <c r="A55" s="250"/>
      <c r="B55" s="246"/>
      <c r="C55" s="246"/>
      <c r="D55" s="246"/>
      <c r="E55" s="246"/>
      <c r="F55" s="246"/>
      <c r="G55" s="312" t="s">
        <v>516</v>
      </c>
      <c r="H55" s="313"/>
      <c r="I55" s="321">
        <v>4170914</v>
      </c>
      <c r="J55" s="322">
        <v>90787</v>
      </c>
      <c r="K55" s="323">
        <v>15.3</v>
      </c>
      <c r="L55" s="324">
        <v>83623</v>
      </c>
      <c r="M55" s="325">
        <v>-0.9</v>
      </c>
      <c r="N55" s="326">
        <v>16.2</v>
      </c>
    </row>
    <row r="56" spans="1:14">
      <c r="A56" s="250"/>
      <c r="B56" s="246"/>
      <c r="C56" s="246"/>
      <c r="D56" s="246"/>
      <c r="E56" s="246"/>
      <c r="F56" s="246"/>
      <c r="G56" s="327"/>
      <c r="H56" s="328" t="s">
        <v>514</v>
      </c>
      <c r="I56" s="329">
        <v>2265924</v>
      </c>
      <c r="J56" s="330">
        <v>49321</v>
      </c>
      <c r="K56" s="331">
        <v>65.2</v>
      </c>
      <c r="L56" s="332">
        <v>48787</v>
      </c>
      <c r="M56" s="333">
        <v>10</v>
      </c>
      <c r="N56" s="334">
        <v>55.2</v>
      </c>
    </row>
    <row r="57" spans="1:14">
      <c r="A57" s="250"/>
      <c r="B57" s="246"/>
      <c r="C57" s="246"/>
      <c r="D57" s="246"/>
      <c r="E57" s="246"/>
      <c r="F57" s="246"/>
      <c r="G57" s="312" t="s">
        <v>517</v>
      </c>
      <c r="H57" s="313"/>
      <c r="I57" s="321">
        <v>7757902</v>
      </c>
      <c r="J57" s="322">
        <v>170530</v>
      </c>
      <c r="K57" s="323">
        <v>87.8</v>
      </c>
      <c r="L57" s="324">
        <v>81768</v>
      </c>
      <c r="M57" s="325">
        <v>-2.2000000000000002</v>
      </c>
      <c r="N57" s="326">
        <v>90</v>
      </c>
    </row>
    <row r="58" spans="1:14">
      <c r="A58" s="250"/>
      <c r="B58" s="246"/>
      <c r="C58" s="246"/>
      <c r="D58" s="246"/>
      <c r="E58" s="246"/>
      <c r="F58" s="246"/>
      <c r="G58" s="327"/>
      <c r="H58" s="328" t="s">
        <v>514</v>
      </c>
      <c r="I58" s="329">
        <v>3624712</v>
      </c>
      <c r="J58" s="330">
        <v>79676</v>
      </c>
      <c r="K58" s="331">
        <v>61.5</v>
      </c>
      <c r="L58" s="332">
        <v>37917</v>
      </c>
      <c r="M58" s="333">
        <v>-22.3</v>
      </c>
      <c r="N58" s="334">
        <v>83.8</v>
      </c>
    </row>
    <row r="59" spans="1:14">
      <c r="A59" s="250"/>
      <c r="B59" s="246"/>
      <c r="C59" s="246"/>
      <c r="D59" s="246"/>
      <c r="E59" s="246"/>
      <c r="F59" s="246"/>
      <c r="G59" s="312" t="s">
        <v>518</v>
      </c>
      <c r="H59" s="313"/>
      <c r="I59" s="321">
        <v>3834741</v>
      </c>
      <c r="J59" s="322">
        <v>85486</v>
      </c>
      <c r="K59" s="323">
        <v>-49.9</v>
      </c>
      <c r="L59" s="324">
        <v>65876</v>
      </c>
      <c r="M59" s="325">
        <v>-19.399999999999999</v>
      </c>
      <c r="N59" s="326">
        <v>-30.5</v>
      </c>
    </row>
    <row r="60" spans="1:14">
      <c r="A60" s="250"/>
      <c r="B60" s="246"/>
      <c r="C60" s="246"/>
      <c r="D60" s="246"/>
      <c r="E60" s="246"/>
      <c r="F60" s="246"/>
      <c r="G60" s="327"/>
      <c r="H60" s="328" t="s">
        <v>514</v>
      </c>
      <c r="I60" s="335">
        <v>2111980</v>
      </c>
      <c r="J60" s="330">
        <v>47081</v>
      </c>
      <c r="K60" s="331">
        <v>-40.9</v>
      </c>
      <c r="L60" s="332">
        <v>36484</v>
      </c>
      <c r="M60" s="333">
        <v>-3.8</v>
      </c>
      <c r="N60" s="334">
        <v>-37.1</v>
      </c>
    </row>
    <row r="61" spans="1:14">
      <c r="A61" s="250"/>
      <c r="B61" s="246"/>
      <c r="C61" s="246"/>
      <c r="D61" s="246"/>
      <c r="E61" s="246"/>
      <c r="F61" s="246"/>
      <c r="G61" s="312" t="s">
        <v>519</v>
      </c>
      <c r="H61" s="336"/>
      <c r="I61" s="337">
        <v>4159054</v>
      </c>
      <c r="J61" s="338">
        <v>90951</v>
      </c>
      <c r="K61" s="339">
        <v>46.8</v>
      </c>
      <c r="L61" s="340">
        <v>77229</v>
      </c>
      <c r="M61" s="341">
        <v>0.5</v>
      </c>
      <c r="N61" s="326">
        <v>46.3</v>
      </c>
    </row>
    <row r="62" spans="1:14">
      <c r="A62" s="250"/>
      <c r="B62" s="246"/>
      <c r="C62" s="246"/>
      <c r="D62" s="246"/>
      <c r="E62" s="246"/>
      <c r="F62" s="246"/>
      <c r="G62" s="327"/>
      <c r="H62" s="328" t="s">
        <v>514</v>
      </c>
      <c r="I62" s="329">
        <v>2032770</v>
      </c>
      <c r="J62" s="330">
        <v>44482</v>
      </c>
      <c r="K62" s="331">
        <v>28.9</v>
      </c>
      <c r="L62" s="332">
        <v>41069</v>
      </c>
      <c r="M62" s="333">
        <v>0.6</v>
      </c>
      <c r="N62" s="334">
        <v>28.3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22.42</v>
      </c>
      <c r="G47" s="12">
        <v>25.11</v>
      </c>
      <c r="H47" s="12">
        <v>24.18</v>
      </c>
      <c r="I47" s="12">
        <v>24.86</v>
      </c>
      <c r="J47" s="13">
        <v>23.33</v>
      </c>
    </row>
    <row r="48" spans="2:10" ht="57.75" customHeight="1">
      <c r="B48" s="14"/>
      <c r="C48" s="1174" t="s">
        <v>4</v>
      </c>
      <c r="D48" s="1174"/>
      <c r="E48" s="1175"/>
      <c r="F48" s="15">
        <v>7.03</v>
      </c>
      <c r="G48" s="16">
        <v>6.37</v>
      </c>
      <c r="H48" s="16">
        <v>7.11</v>
      </c>
      <c r="I48" s="16">
        <v>8.14</v>
      </c>
      <c r="J48" s="17">
        <v>8.39</v>
      </c>
    </row>
    <row r="49" spans="2:10" ht="57.75" customHeight="1" thickBot="1">
      <c r="B49" s="18"/>
      <c r="C49" s="1176" t="s">
        <v>5</v>
      </c>
      <c r="D49" s="1176"/>
      <c r="E49" s="1177"/>
      <c r="F49" s="19">
        <v>2.2000000000000002</v>
      </c>
      <c r="G49" s="20">
        <v>2.36</v>
      </c>
      <c r="H49" s="20" t="s">
        <v>526</v>
      </c>
      <c r="I49" s="20">
        <v>2.25</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2018-11-28T09:48:23Z</cp:lastPrinted>
  <dcterms:created xsi:type="dcterms:W3CDTF">2018-01-24T04:01:07Z</dcterms:created>
  <dcterms:modified xsi:type="dcterms:W3CDTF">2018-12-05T10:03:57Z</dcterms:modified>
  <cp:category/>
</cp:coreProperties>
</file>