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x6Z7cJ3I/jfDMqDpE+fKhk980T9K+mDzB2tqzVKdB+uXwkVPqi3B+mDr9mDHY4+XY7SBTBdsDoYDidEYOda98g==" workbookSaltValue="bSE5/kCO/MxChOhOC1l91w==" workbookSpinCount="100000"/>
  <bookViews>
    <workbookView xWindow="-110" yWindow="-110" windowWidth="19420" windowHeight="1150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<sst xmlns="http://schemas.openxmlformats.org/spreadsheetml/2006/main" xmlns:r="http://schemas.openxmlformats.org/officeDocument/2006/relationships" count="114" uniqueCount="114">
  <si>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</si>
  <si>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</si>
  <si>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</si>
  <si>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事業名</t>
  </si>
  <si>
    <t>茨城県　北茨城市</t>
  </si>
  <si>
    <t>事業CD</t>
    <rPh sb="0" eb="2">
      <t>ジギョウ</t>
    </rPh>
    <phoneticPr fontId="1"/>
  </si>
  <si>
    <t>業種CD</t>
    <rPh sb="0" eb="2">
      <t>ギョウシュ</t>
    </rPh>
    <phoneticPr fontId="1"/>
  </si>
  <si>
    <t>管理者の情報</t>
    <rPh sb="0" eb="3">
      <t>カンリシャ</t>
    </rPh>
    <rPh sb="4" eb="6">
      <t>ジョウホウ</t>
    </rPh>
    <phoneticPr fontId="1"/>
  </si>
  <si>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</si>
  <si>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</si>
  <si>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</si>
  <si>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</si>
  <si>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</si>
  <si>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</si>
  <si>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</si>
  <si>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</si>
  <si>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</si>
  <si>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</si>
  <si>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</si>
  <si>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</si>
  <si>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</si>
  <si>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</si>
  <si>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</si>
  <si>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</si>
  <si>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</si>
  <si>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</si>
  <si>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</si>
  <si>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</si>
  <si>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</si>
  <si>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</si>
  <si>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</si>
  <si>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</si>
  <si>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</si>
  <si>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</si>
  <si>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</si>
  <si>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</si>
  <si>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</si>
  <si>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</si>
  <si>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</si>
  <si>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</si>
  <si>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</si>
  <si>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</si>
  <si>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</si>
  <si>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</si>
  <si>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</si>
  <si>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</si>
  <si>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</si>
  <si>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</si>
  <si>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</si>
  <si>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</si>
  <si>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</si>
  <si>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</si>
  <si>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</si>
  <si>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</si>
  <si>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</si>
  <si>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</si>
  <si>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</si>
  <si>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</si>
  <si>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</si>
  <si>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</si>
  <si>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</si>
  <si>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</si>
  <si>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</si>
  <si>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</si>
  <si>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</si>
  <si>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</si>
  <si>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</si>
  <si>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</si>
  <si>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</si>
  <si>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</si>
  <si>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</si>
  <si>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</si>
  <si>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</si>
  <si>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</si>
  <si>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</si>
  <si>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</si>
  <si>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</si>
  <si>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</si>
  <si>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</si>
  <si>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</si>
  <si>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</si>
  <si>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</si>
  <si>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</si>
  <si>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</si>
  <si>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</si>
  <si>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</si>
  <si>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</si>
  <si>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</si>
  <si>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</si>
  <si>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</si>
  <si>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</si>
  <si>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</si>
  <si>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</si>
  <si>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</si>
  <si>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</si>
  <si>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</si>
  <si>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</si>
  <si>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</si>
  <si>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</si>
  <si>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</si>
  <si>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</si>
  <si>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</si>
  <si>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</si>
  <si>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</si>
  <si>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</si>
  <si>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</si>
  <si>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</si>
  <si>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</si>
  <si>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</si>
  <si>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</si>
  <si>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</si>
  <si>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当市の公共下水道は平成17年10月に供用開始した比較的新しい施設であるため、管渠老朽化率は0％となっている。
　しかしながら今後、集中浄化槽を廃止して公共下水道に編入するケースも生じるため、ストックマネジメント計画に基づき、計画的な点検及び修繕を進めていく必要がある。</t>
  </si>
  <si>
    <t>　現在、下水道整備区域の拡大を進めているところであり、今後は計画区域内で最も人口密度の高いJR磯原駅周辺の整備を引き続き進める予定である。これにより、整備（処理）区域内人口の増加が見込まれる。整備区域拡大を接続戸数の増加に繋げられるよう、（物価高騰による工事費増の不安はあるものの）接続促進を進め、施設利用率の向上及び使用料収入の増加に取り組んでいく。また、ストックマネジメント計画に基づき、施設の計画的な更新と支出の平準化を図っていく。</t>
    <rPh sb="120" eb="124">
      <t>ブッカコウトウ</t>
    </rPh>
    <rPh sb="127" eb="130">
      <t>コウジヒ</t>
    </rPh>
    <rPh sb="130" eb="131">
      <t>ゾウ</t>
    </rPh>
    <rPh sb="132" eb="134">
      <t>フアン</t>
    </rPh>
    <phoneticPr fontId="1"/>
  </si>
  <si>
    <r>
      <t>①経常収支比率は前年より約5％の減少となり、平均値も下回った。一般会計繰入金の収益が減少したためと考えられる。下水道整備区域の拡大を進めているので、使用料収入の増加が見込まれる。今後も接続を促進し、支出低減に努める。</t>
    </r>
    <r>
      <rPr>
        <sz val="10"/>
        <color rgb="FFFF0000"/>
        <rFont val="ＭＳ ゴシック"/>
      </rPr>
      <t xml:space="preserve">
</t>
    </r>
    <r>
      <rPr>
        <sz val="10"/>
        <color auto="1"/>
        <rFont val="ＭＳ ゴシック"/>
      </rPr>
      <t>②累積欠損金比率は、類似団体平均を大きく上回っている。要因としては維持管理費が増加していることが挙げられる。今後は、より適正な維持管理を行い、欠損金の増加を少しでも減らすよう水洗化率の向上及び経費削減に努める。</t>
    </r>
    <r>
      <rPr>
        <sz val="10"/>
        <color rgb="FFFF0000"/>
        <rFont val="ＭＳ ゴシック"/>
      </rPr>
      <t xml:space="preserve">
</t>
    </r>
    <r>
      <rPr>
        <sz val="10"/>
        <color auto="1"/>
        <rFont val="ＭＳ ゴシック"/>
      </rPr>
      <t>③流動比率は、現金及び預金の減少により、前年より約12%減少する。とはいえ、平均値よりは高い水準を維持している。
④企業債残高事業規模比率は0%となっており、引き続き維持に努める。</t>
    </r>
    <r>
      <rPr>
        <sz val="10"/>
        <color rgb="FFFF0000"/>
        <rFont val="ＭＳ ゴシック"/>
      </rPr>
      <t xml:space="preserve">
</t>
    </r>
    <r>
      <rPr>
        <sz val="10"/>
        <color auto="1"/>
        <rFont val="ＭＳ ゴシック"/>
      </rPr>
      <t>⑤経費回収率は前年より約5%減少した。費用の増大が要因と思われる。引き続き未整備地区の普及や経費削減等の改善を進める。
⑥汚水処理原価は工事費が増加したため前年より約26%増加し、平均値より高いままとなっている。施設稼働率が低いことが原因であるため、引き続き管渠整備促進及び接続率向上による汚水流入量を増加させることで改善に努める。</t>
    </r>
    <r>
      <rPr>
        <sz val="10"/>
        <color rgb="FFFF0000"/>
        <rFont val="ＭＳ ゴシック"/>
      </rPr>
      <t xml:space="preserve">
</t>
    </r>
    <r>
      <rPr>
        <sz val="10"/>
        <color auto="1"/>
        <rFont val="ＭＳ ゴシック"/>
      </rPr>
      <t>⑦施設利用率は、類似団体平均を下回っているが、下水道整備区域の拡大を進め、接続率を向上させ改善に努める。
⑧水洗化率は1%ほど微減し、依然として平均値を下回っている。要因としては供用開始間もない区域においての接続戸数の少なさが考えられる。今後、未接続世帯への接続促進活動を続け水洗化率の向上に努める。</t>
    </r>
    <rPh sb="8" eb="10">
      <t>ゼンネン</t>
    </rPh>
    <rPh sb="12" eb="13">
      <t>ヤク</t>
    </rPh>
    <rPh sb="16" eb="18">
      <t>ゲンショウ</t>
    </rPh>
    <rPh sb="22" eb="25">
      <t>ヘイキンチ</t>
    </rPh>
    <rPh sb="26" eb="28">
      <t>シタマワ</t>
    </rPh>
    <rPh sb="31" eb="38">
      <t>イッパンカイケイクリイレキン</t>
    </rPh>
    <rPh sb="39" eb="41">
      <t>シュウエキ</t>
    </rPh>
    <rPh sb="42" eb="44">
      <t>ゲンショウ</t>
    </rPh>
    <rPh sb="49" eb="50">
      <t>カンガ</t>
    </rPh>
    <rPh sb="222" eb="224">
      <t>ゲンキン</t>
    </rPh>
    <rPh sb="224" eb="225">
      <t>オヨ</t>
    </rPh>
    <rPh sb="226" eb="228">
      <t>ヨキン</t>
    </rPh>
    <rPh sb="229" eb="231">
      <t>ゲンショウ</t>
    </rPh>
    <rPh sb="235" eb="237">
      <t>ゼンネン</t>
    </rPh>
    <rPh sb="239" eb="240">
      <t>ヤク</t>
    </rPh>
    <rPh sb="243" eb="245">
      <t>ゲンショウ</t>
    </rPh>
    <rPh sb="253" eb="256">
      <t>ヘイキンチ</t>
    </rPh>
    <rPh sb="259" eb="260">
      <t>タカ</t>
    </rPh>
    <rPh sb="261" eb="263">
      <t>スイジュン</t>
    </rPh>
    <rPh sb="264" eb="266">
      <t>イジ</t>
    </rPh>
    <rPh sb="273" eb="277">
      <t>キギョウサイザン</t>
    </rPh>
    <rPh sb="277" eb="278">
      <t>タカ</t>
    </rPh>
    <rPh sb="278" eb="280">
      <t>ジギョウ</t>
    </rPh>
    <rPh sb="280" eb="284">
      <t>キボヒリツ</t>
    </rPh>
    <rPh sb="294" eb="295">
      <t>ヒ</t>
    </rPh>
    <rPh sb="296" eb="297">
      <t>ツヅ</t>
    </rPh>
    <rPh sb="298" eb="300">
      <t>イジ</t>
    </rPh>
    <rPh sb="301" eb="302">
      <t>ツト</t>
    </rPh>
    <rPh sb="313" eb="314">
      <t>マエ</t>
    </rPh>
    <rPh sb="317" eb="318">
      <t>ヤク</t>
    </rPh>
    <rPh sb="325" eb="327">
      <t>ヒヨウ</t>
    </rPh>
    <rPh sb="328" eb="330">
      <t>ゾウダイ</t>
    </rPh>
    <rPh sb="331" eb="333">
      <t>ヨウイン</t>
    </rPh>
    <rPh sb="334" eb="335">
      <t>オモ</t>
    </rPh>
    <rPh sb="388" eb="389">
      <t>ヤク</t>
    </rPh>
    <rPh sb="406" eb="409">
      <t>ヘイキンチ</t>
    </rPh>
    <rPh sb="411" eb="412">
      <t>タカ</t>
    </rPh>
    <rPh sb="439" eb="441">
      <t>ソクシン</t>
    </rPh>
    <rPh sb="441" eb="442">
      <t>オヨ</t>
    </rPh>
    <rPh sb="443" eb="445">
      <t>セツゾク</t>
    </rPh>
    <rPh sb="447" eb="448">
      <t>ウエ</t>
    </rPh>
    <rPh sb="536" eb="538">
      <t>ビゲン</t>
    </rPh>
    <rPh sb="540" eb="542">
      <t>イゼン</t>
    </rPh>
    <rPh sb="545" eb="548">
      <t>ヘイキンチ</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</si>
</sst>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auto="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1.65</c:v>
                </c:pt>
                <c:pt idx="1">
                  <c:v>0.14000000000000001</c:v>
                </c:pt>
                <c:pt idx="2">
                  <c:v>8.e-002</c:v>
                </c:pt>
                <c:pt idx="3">
                  <c:v>0.57999999999999996</c:v>
                </c:pt>
                <c:pt idx="4">
                  <c:v>9.e-002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27.88</c:v>
                </c:pt>
                <c:pt idx="1">
                  <c:v>32.229999999999997</c:v>
                </c:pt>
                <c:pt idx="2">
                  <c:v>29.08</c:v>
                </c:pt>
                <c:pt idx="3">
                  <c:v>29.6</c:v>
                </c:pt>
                <c:pt idx="4">
                  <c:v>29.95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50.53</c:v>
                </c:pt>
                <c:pt idx="1">
                  <c:v>51.42</c:v>
                </c:pt>
                <c:pt idx="2">
                  <c:v>48.95</c:v>
                </c:pt>
                <c:pt idx="3">
                  <c:v>49.28</c:v>
                </c:pt>
                <c:pt idx="4">
                  <c:v>50.62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74.819999999999993</c:v>
                </c:pt>
                <c:pt idx="1">
                  <c:v>77.55</c:v>
                </c:pt>
                <c:pt idx="2">
                  <c:v>73.86</c:v>
                </c:pt>
                <c:pt idx="3">
                  <c:v>73.61</c:v>
                </c:pt>
                <c:pt idx="4">
                  <c:v>72.72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82.08</c:v>
                </c:pt>
                <c:pt idx="1">
                  <c:v>81.34</c:v>
                </c:pt>
                <c:pt idx="2">
                  <c:v>81.14</c:v>
                </c:pt>
                <c:pt idx="3">
                  <c:v>79.7</c:v>
                </c:pt>
                <c:pt idx="4">
                  <c:v>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88.55</c:v>
                </c:pt>
                <c:pt idx="1">
                  <c:v>83.73</c:v>
                </c:pt>
                <c:pt idx="2">
                  <c:v>78.05</c:v>
                </c:pt>
                <c:pt idx="3">
                  <c:v>101.76</c:v>
                </c:pt>
                <c:pt idx="4">
                  <c:v>96.74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107.21</c:v>
                </c:pt>
                <c:pt idx="1">
                  <c:v>107.08</c:v>
                </c:pt>
                <c:pt idx="2">
                  <c:v>106.08</c:v>
                </c:pt>
                <c:pt idx="3">
                  <c:v>106.87</c:v>
                </c:pt>
                <c:pt idx="4">
                  <c:v>106.45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3.84</c:v>
                </c:pt>
                <c:pt idx="1">
                  <c:v>7.6</c:v>
                </c:pt>
                <c:pt idx="2">
                  <c:v>11.21</c:v>
                </c:pt>
                <c:pt idx="3">
                  <c:v>14.4</c:v>
                </c:pt>
                <c:pt idx="4">
                  <c:v>17.510000000000002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12.7</c:v>
                </c:pt>
                <c:pt idx="1">
                  <c:v>14.65</c:v>
                </c:pt>
                <c:pt idx="2">
                  <c:v>16.11</c:v>
                </c:pt>
                <c:pt idx="3">
                  <c:v>17.05</c:v>
                </c:pt>
                <c:pt idx="4">
                  <c:v>17.62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c:v>0.1</c:v>
                </c:pt>
                <c:pt idx="2">
                  <c:v>0.17</c:v>
                </c:pt>
                <c:pt idx="3">
                  <c:v>0.22</c:v>
                </c:pt>
                <c:pt idx="4">
                  <c:v>0.18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76.88</c:v>
                </c:pt>
                <c:pt idx="1">
                  <c:v>197.91</c:v>
                </c:pt>
                <c:pt idx="2">
                  <c:v>317.85000000000002</c:v>
                </c:pt>
                <c:pt idx="3">
                  <c:v>308.14999999999998</c:v>
                </c:pt>
                <c:pt idx="4">
                  <c:v>320.48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43.71</c:v>
                </c:pt>
                <c:pt idx="1">
                  <c:v>45.94</c:v>
                </c:pt>
                <c:pt idx="2">
                  <c:v>29.34</c:v>
                </c:pt>
                <c:pt idx="3">
                  <c:v>21.73</c:v>
                </c:pt>
                <c:pt idx="4">
                  <c:v>19.96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34.82</c:v>
                </c:pt>
                <c:pt idx="1">
                  <c:v>51.53</c:v>
                </c:pt>
                <c:pt idx="2">
                  <c:v>71.23</c:v>
                </c:pt>
                <c:pt idx="3">
                  <c:v>84.72</c:v>
                </c:pt>
                <c:pt idx="4">
                  <c:v>72.28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40.67</c:v>
                </c:pt>
                <c:pt idx="1">
                  <c:v>47.7</c:v>
                </c:pt>
                <c:pt idx="2">
                  <c:v>50.59</c:v>
                </c:pt>
                <c:pt idx="3">
                  <c:v>62.37</c:v>
                </c:pt>
                <c:pt idx="4">
                  <c:v>63.88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1050.51</c:v>
                </c:pt>
                <c:pt idx="1">
                  <c:v>1102.01</c:v>
                </c:pt>
                <c:pt idx="2">
                  <c:v>987.36</c:v>
                </c:pt>
                <c:pt idx="3">
                  <c:v>1042.77</c:v>
                </c:pt>
                <c:pt idx="4">
                  <c:v>943.46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57.55</c:v>
                </c:pt>
                <c:pt idx="1">
                  <c:v>73.08</c:v>
                </c:pt>
                <c:pt idx="2">
                  <c:v>74.680000000000007</c:v>
                </c:pt>
                <c:pt idx="3">
                  <c:v>67.540000000000006</c:v>
                </c:pt>
                <c:pt idx="4">
                  <c:v>62.57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82.65</c:v>
                </c:pt>
                <c:pt idx="1">
                  <c:v>82.55</c:v>
                </c:pt>
                <c:pt idx="2">
                  <c:v>83.55</c:v>
                </c:pt>
                <c:pt idx="3">
                  <c:v>84.48</c:v>
                </c:pt>
                <c:pt idx="4">
                  <c:v>79.22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343.18</c:v>
                </c:pt>
                <c:pt idx="1">
                  <c:v>271.86</c:v>
                </c:pt>
                <c:pt idx="2">
                  <c:v>270.10000000000002</c:v>
                </c:pt>
                <c:pt idx="3">
                  <c:v>298.70999999999998</c:v>
                </c:pt>
                <c:pt idx="4">
                  <c:v>324.32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186.3</c:v>
                </c:pt>
                <c:pt idx="1">
                  <c:v>188.38</c:v>
                </c:pt>
                <c:pt idx="2">
                  <c:v>185.98</c:v>
                </c:pt>
                <c:pt idx="3">
                  <c:v>187.11</c:v>
                </c:pt>
                <c:pt idx="4">
                  <c:v>202.47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3230" y="27908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38955" y="27908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234680" y="27908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130405" y="27908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3230" y="65627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38955" y="65627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234680" y="65627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130405" y="65627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3230" y="10677525"/>
          <a:ext cx="46748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37530" y="10677525"/>
          <a:ext cx="46748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831830" y="10677525"/>
          <a:ext cx="46748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95345" y="29622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91070" y="29622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86795" y="29622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82520" y="29622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82520" y="67341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86795" y="67341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91070" y="67341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95345" y="67341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34205" y="108489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645650" y="108489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822805" y="108489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L16" sqref="BL16:BZ44"/>
    </sheetView>
  </sheetViews>
  <sheetFormatPr defaultColWidth="2.6328125" defaultRowHeight="13"/>
  <cols>
    <col min="2" max="62" width="3.7265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北茨城市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13</v>
      </c>
      <c r="J7" s="5"/>
      <c r="K7" s="5"/>
      <c r="L7" s="5"/>
      <c r="M7" s="5"/>
      <c r="N7" s="5"/>
      <c r="O7" s="5"/>
      <c r="P7" s="5" t="s">
        <v>3</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6" t="s">
        <v>19</v>
      </c>
      <c r="BM7" s="39"/>
      <c r="BN7" s="39"/>
      <c r="BO7" s="39"/>
      <c r="BP7" s="39"/>
      <c r="BQ7" s="39"/>
      <c r="BR7" s="39"/>
      <c r="BS7" s="39"/>
      <c r="BT7" s="39"/>
      <c r="BU7" s="39"/>
      <c r="BV7" s="39"/>
      <c r="BW7" s="39"/>
      <c r="BX7" s="39"/>
      <c r="BY7" s="52"/>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Cc2</v>
      </c>
      <c r="X8" s="6"/>
      <c r="Y8" s="6"/>
      <c r="Z8" s="6"/>
      <c r="AA8" s="6"/>
      <c r="AB8" s="6"/>
      <c r="AC8" s="6"/>
      <c r="AD8" s="20" t="str">
        <f>データ!$M$6</f>
        <v>非設置</v>
      </c>
      <c r="AE8" s="20"/>
      <c r="AF8" s="20"/>
      <c r="AG8" s="20"/>
      <c r="AH8" s="20"/>
      <c r="AI8" s="20"/>
      <c r="AJ8" s="20"/>
      <c r="AK8" s="3"/>
      <c r="AL8" s="21">
        <f>データ!S6</f>
        <v>40014</v>
      </c>
      <c r="AM8" s="21"/>
      <c r="AN8" s="21"/>
      <c r="AO8" s="21"/>
      <c r="AP8" s="21"/>
      <c r="AQ8" s="21"/>
      <c r="AR8" s="21"/>
      <c r="AS8" s="21"/>
      <c r="AT8" s="7">
        <f>データ!T6</f>
        <v>186.79</v>
      </c>
      <c r="AU8" s="7"/>
      <c r="AV8" s="7"/>
      <c r="AW8" s="7"/>
      <c r="AX8" s="7"/>
      <c r="AY8" s="7"/>
      <c r="AZ8" s="7"/>
      <c r="BA8" s="7"/>
      <c r="BB8" s="7">
        <f>データ!U6</f>
        <v>214.22</v>
      </c>
      <c r="BC8" s="7"/>
      <c r="BD8" s="7"/>
      <c r="BE8" s="7"/>
      <c r="BF8" s="7"/>
      <c r="BG8" s="7"/>
      <c r="BH8" s="7"/>
      <c r="BI8" s="7"/>
      <c r="BJ8" s="3"/>
      <c r="BK8" s="3"/>
      <c r="BL8" s="27" t="s">
        <v>14</v>
      </c>
      <c r="BM8" s="40"/>
      <c r="BN8" s="49" t="s">
        <v>21</v>
      </c>
      <c r="BO8" s="49"/>
      <c r="BP8" s="49"/>
      <c r="BQ8" s="49"/>
      <c r="BR8" s="49"/>
      <c r="BS8" s="49"/>
      <c r="BT8" s="49"/>
      <c r="BU8" s="49"/>
      <c r="BV8" s="49"/>
      <c r="BW8" s="49"/>
      <c r="BX8" s="49"/>
      <c r="BY8" s="53"/>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41"/>
      <c r="BN9" s="50" t="s">
        <v>36</v>
      </c>
      <c r="BO9" s="50"/>
      <c r="BP9" s="50"/>
      <c r="BQ9" s="50"/>
      <c r="BR9" s="50"/>
      <c r="BS9" s="50"/>
      <c r="BT9" s="50"/>
      <c r="BU9" s="50"/>
      <c r="BV9" s="50"/>
      <c r="BW9" s="50"/>
      <c r="BX9" s="50"/>
      <c r="BY9" s="54"/>
    </row>
    <row r="10" spans="1:78" ht="18.75" customHeight="1">
      <c r="A10" s="2"/>
      <c r="B10" s="7" t="str">
        <f>データ!N6</f>
        <v>-</v>
      </c>
      <c r="C10" s="7"/>
      <c r="D10" s="7"/>
      <c r="E10" s="7"/>
      <c r="F10" s="7"/>
      <c r="G10" s="7"/>
      <c r="H10" s="7"/>
      <c r="I10" s="7">
        <f>データ!O6</f>
        <v>64.02</v>
      </c>
      <c r="J10" s="7"/>
      <c r="K10" s="7"/>
      <c r="L10" s="7"/>
      <c r="M10" s="7"/>
      <c r="N10" s="7"/>
      <c r="O10" s="7"/>
      <c r="P10" s="7">
        <f>データ!P6</f>
        <v>11.2</v>
      </c>
      <c r="Q10" s="7"/>
      <c r="R10" s="7"/>
      <c r="S10" s="7"/>
      <c r="T10" s="7"/>
      <c r="U10" s="7"/>
      <c r="V10" s="7"/>
      <c r="W10" s="7">
        <f>データ!Q6</f>
        <v>78.48</v>
      </c>
      <c r="X10" s="7"/>
      <c r="Y10" s="7"/>
      <c r="Z10" s="7"/>
      <c r="AA10" s="7"/>
      <c r="AB10" s="7"/>
      <c r="AC10" s="7"/>
      <c r="AD10" s="21">
        <f>データ!R6</f>
        <v>3850</v>
      </c>
      <c r="AE10" s="21"/>
      <c r="AF10" s="21"/>
      <c r="AG10" s="21"/>
      <c r="AH10" s="21"/>
      <c r="AI10" s="21"/>
      <c r="AJ10" s="21"/>
      <c r="AK10" s="2"/>
      <c r="AL10" s="21">
        <f>データ!V6</f>
        <v>4450</v>
      </c>
      <c r="AM10" s="21"/>
      <c r="AN10" s="21"/>
      <c r="AO10" s="21"/>
      <c r="AP10" s="21"/>
      <c r="AQ10" s="21"/>
      <c r="AR10" s="21"/>
      <c r="AS10" s="21"/>
      <c r="AT10" s="7">
        <f>データ!W6</f>
        <v>1.28</v>
      </c>
      <c r="AU10" s="7"/>
      <c r="AV10" s="7"/>
      <c r="AW10" s="7"/>
      <c r="AX10" s="7"/>
      <c r="AY10" s="7"/>
      <c r="AZ10" s="7"/>
      <c r="BA10" s="7"/>
      <c r="BB10" s="7">
        <f>データ!X6</f>
        <v>3476.56</v>
      </c>
      <c r="BC10" s="7"/>
      <c r="BD10" s="7"/>
      <c r="BE10" s="7"/>
      <c r="BF10" s="7"/>
      <c r="BG10" s="7"/>
      <c r="BH10" s="7"/>
      <c r="BI10" s="7"/>
      <c r="BJ10" s="2"/>
      <c r="BK10" s="2"/>
      <c r="BL10" s="29" t="s">
        <v>38</v>
      </c>
      <c r="BM10" s="42"/>
      <c r="BN10" s="51" t="s">
        <v>39</v>
      </c>
      <c r="BO10" s="51"/>
      <c r="BP10" s="51"/>
      <c r="BQ10" s="51"/>
      <c r="BR10" s="51"/>
      <c r="BS10" s="51"/>
      <c r="BT10" s="51"/>
      <c r="BU10" s="51"/>
      <c r="BV10" s="51"/>
      <c r="BW10" s="51"/>
      <c r="BX10" s="51"/>
      <c r="BY10" s="5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3"/>
      <c r="BN14" s="43"/>
      <c r="BO14" s="43"/>
      <c r="BP14" s="43"/>
      <c r="BQ14" s="43"/>
      <c r="BR14" s="43"/>
      <c r="BS14" s="43"/>
      <c r="BT14" s="43"/>
      <c r="BU14" s="43"/>
      <c r="BV14" s="43"/>
      <c r="BW14" s="43"/>
      <c r="BX14" s="43"/>
      <c r="BY14" s="43"/>
      <c r="BZ14" s="56"/>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4"/>
      <c r="BN15" s="44"/>
      <c r="BO15" s="44"/>
      <c r="BP15" s="44"/>
      <c r="BQ15" s="44"/>
      <c r="BR15" s="44"/>
      <c r="BS15" s="44"/>
      <c r="BT15" s="44"/>
      <c r="BU15" s="44"/>
      <c r="BV15" s="44"/>
      <c r="BW15" s="44"/>
      <c r="BX15" s="44"/>
      <c r="BY15" s="44"/>
      <c r="BZ15" s="57"/>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6"/>
      <c r="BN16" s="46"/>
      <c r="BO16" s="46"/>
      <c r="BP16" s="46"/>
      <c r="BQ16" s="46"/>
      <c r="BR16" s="46"/>
      <c r="BS16" s="46"/>
      <c r="BT16" s="46"/>
      <c r="BU16" s="46"/>
      <c r="BV16" s="46"/>
      <c r="BW16" s="46"/>
      <c r="BX16" s="46"/>
      <c r="BY16" s="46"/>
      <c r="BZ16" s="58"/>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6"/>
      <c r="BN17" s="46"/>
      <c r="BO17" s="46"/>
      <c r="BP17" s="46"/>
      <c r="BQ17" s="46"/>
      <c r="BR17" s="46"/>
      <c r="BS17" s="46"/>
      <c r="BT17" s="46"/>
      <c r="BU17" s="46"/>
      <c r="BV17" s="46"/>
      <c r="BW17" s="46"/>
      <c r="BX17" s="46"/>
      <c r="BY17" s="46"/>
      <c r="BZ17" s="58"/>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6"/>
      <c r="BN18" s="46"/>
      <c r="BO18" s="46"/>
      <c r="BP18" s="46"/>
      <c r="BQ18" s="46"/>
      <c r="BR18" s="46"/>
      <c r="BS18" s="46"/>
      <c r="BT18" s="46"/>
      <c r="BU18" s="46"/>
      <c r="BV18" s="46"/>
      <c r="BW18" s="46"/>
      <c r="BX18" s="46"/>
      <c r="BY18" s="46"/>
      <c r="BZ18" s="58"/>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6"/>
      <c r="BN19" s="46"/>
      <c r="BO19" s="46"/>
      <c r="BP19" s="46"/>
      <c r="BQ19" s="46"/>
      <c r="BR19" s="46"/>
      <c r="BS19" s="46"/>
      <c r="BT19" s="46"/>
      <c r="BU19" s="46"/>
      <c r="BV19" s="46"/>
      <c r="BW19" s="46"/>
      <c r="BX19" s="46"/>
      <c r="BY19" s="46"/>
      <c r="BZ19" s="58"/>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6"/>
      <c r="BN20" s="46"/>
      <c r="BO20" s="46"/>
      <c r="BP20" s="46"/>
      <c r="BQ20" s="46"/>
      <c r="BR20" s="46"/>
      <c r="BS20" s="46"/>
      <c r="BT20" s="46"/>
      <c r="BU20" s="46"/>
      <c r="BV20" s="46"/>
      <c r="BW20" s="46"/>
      <c r="BX20" s="46"/>
      <c r="BY20" s="46"/>
      <c r="BZ20" s="58"/>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6"/>
      <c r="BN21" s="46"/>
      <c r="BO21" s="46"/>
      <c r="BP21" s="46"/>
      <c r="BQ21" s="46"/>
      <c r="BR21" s="46"/>
      <c r="BS21" s="46"/>
      <c r="BT21" s="46"/>
      <c r="BU21" s="46"/>
      <c r="BV21" s="46"/>
      <c r="BW21" s="46"/>
      <c r="BX21" s="46"/>
      <c r="BY21" s="46"/>
      <c r="BZ21" s="58"/>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6"/>
      <c r="BN22" s="46"/>
      <c r="BO22" s="46"/>
      <c r="BP22" s="46"/>
      <c r="BQ22" s="46"/>
      <c r="BR22" s="46"/>
      <c r="BS22" s="46"/>
      <c r="BT22" s="46"/>
      <c r="BU22" s="46"/>
      <c r="BV22" s="46"/>
      <c r="BW22" s="46"/>
      <c r="BX22" s="46"/>
      <c r="BY22" s="46"/>
      <c r="BZ22" s="58"/>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6"/>
      <c r="BN23" s="46"/>
      <c r="BO23" s="46"/>
      <c r="BP23" s="46"/>
      <c r="BQ23" s="46"/>
      <c r="BR23" s="46"/>
      <c r="BS23" s="46"/>
      <c r="BT23" s="46"/>
      <c r="BU23" s="46"/>
      <c r="BV23" s="46"/>
      <c r="BW23" s="46"/>
      <c r="BX23" s="46"/>
      <c r="BY23" s="46"/>
      <c r="BZ23" s="58"/>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6"/>
      <c r="BN24" s="46"/>
      <c r="BO24" s="46"/>
      <c r="BP24" s="46"/>
      <c r="BQ24" s="46"/>
      <c r="BR24" s="46"/>
      <c r="BS24" s="46"/>
      <c r="BT24" s="46"/>
      <c r="BU24" s="46"/>
      <c r="BV24" s="46"/>
      <c r="BW24" s="46"/>
      <c r="BX24" s="46"/>
      <c r="BY24" s="46"/>
      <c r="BZ24" s="58"/>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6"/>
      <c r="BN25" s="46"/>
      <c r="BO25" s="46"/>
      <c r="BP25" s="46"/>
      <c r="BQ25" s="46"/>
      <c r="BR25" s="46"/>
      <c r="BS25" s="46"/>
      <c r="BT25" s="46"/>
      <c r="BU25" s="46"/>
      <c r="BV25" s="46"/>
      <c r="BW25" s="46"/>
      <c r="BX25" s="46"/>
      <c r="BY25" s="46"/>
      <c r="BZ25" s="58"/>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6"/>
      <c r="BN26" s="46"/>
      <c r="BO26" s="46"/>
      <c r="BP26" s="46"/>
      <c r="BQ26" s="46"/>
      <c r="BR26" s="46"/>
      <c r="BS26" s="46"/>
      <c r="BT26" s="46"/>
      <c r="BU26" s="46"/>
      <c r="BV26" s="46"/>
      <c r="BW26" s="46"/>
      <c r="BX26" s="46"/>
      <c r="BY26" s="46"/>
      <c r="BZ26" s="58"/>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6"/>
      <c r="BN27" s="46"/>
      <c r="BO27" s="46"/>
      <c r="BP27" s="46"/>
      <c r="BQ27" s="46"/>
      <c r="BR27" s="46"/>
      <c r="BS27" s="46"/>
      <c r="BT27" s="46"/>
      <c r="BU27" s="46"/>
      <c r="BV27" s="46"/>
      <c r="BW27" s="46"/>
      <c r="BX27" s="46"/>
      <c r="BY27" s="46"/>
      <c r="BZ27" s="58"/>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6"/>
      <c r="BN28" s="46"/>
      <c r="BO28" s="46"/>
      <c r="BP28" s="46"/>
      <c r="BQ28" s="46"/>
      <c r="BR28" s="46"/>
      <c r="BS28" s="46"/>
      <c r="BT28" s="46"/>
      <c r="BU28" s="46"/>
      <c r="BV28" s="46"/>
      <c r="BW28" s="46"/>
      <c r="BX28" s="46"/>
      <c r="BY28" s="46"/>
      <c r="BZ28" s="58"/>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6"/>
      <c r="BN29" s="46"/>
      <c r="BO29" s="46"/>
      <c r="BP29" s="46"/>
      <c r="BQ29" s="46"/>
      <c r="BR29" s="46"/>
      <c r="BS29" s="46"/>
      <c r="BT29" s="46"/>
      <c r="BU29" s="46"/>
      <c r="BV29" s="46"/>
      <c r="BW29" s="46"/>
      <c r="BX29" s="46"/>
      <c r="BY29" s="46"/>
      <c r="BZ29" s="58"/>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6"/>
      <c r="BN30" s="46"/>
      <c r="BO30" s="46"/>
      <c r="BP30" s="46"/>
      <c r="BQ30" s="46"/>
      <c r="BR30" s="46"/>
      <c r="BS30" s="46"/>
      <c r="BT30" s="46"/>
      <c r="BU30" s="46"/>
      <c r="BV30" s="46"/>
      <c r="BW30" s="46"/>
      <c r="BX30" s="46"/>
      <c r="BY30" s="46"/>
      <c r="BZ30" s="58"/>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6"/>
      <c r="BN31" s="46"/>
      <c r="BO31" s="46"/>
      <c r="BP31" s="46"/>
      <c r="BQ31" s="46"/>
      <c r="BR31" s="46"/>
      <c r="BS31" s="46"/>
      <c r="BT31" s="46"/>
      <c r="BU31" s="46"/>
      <c r="BV31" s="46"/>
      <c r="BW31" s="46"/>
      <c r="BX31" s="46"/>
      <c r="BY31" s="46"/>
      <c r="BZ31" s="58"/>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6"/>
      <c r="BN32" s="46"/>
      <c r="BO32" s="46"/>
      <c r="BP32" s="46"/>
      <c r="BQ32" s="46"/>
      <c r="BR32" s="46"/>
      <c r="BS32" s="46"/>
      <c r="BT32" s="46"/>
      <c r="BU32" s="46"/>
      <c r="BV32" s="46"/>
      <c r="BW32" s="46"/>
      <c r="BX32" s="46"/>
      <c r="BY32" s="46"/>
      <c r="BZ32" s="58"/>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6"/>
      <c r="BN33" s="46"/>
      <c r="BO33" s="46"/>
      <c r="BP33" s="46"/>
      <c r="BQ33" s="46"/>
      <c r="BR33" s="46"/>
      <c r="BS33" s="46"/>
      <c r="BT33" s="46"/>
      <c r="BU33" s="46"/>
      <c r="BV33" s="46"/>
      <c r="BW33" s="46"/>
      <c r="BX33" s="46"/>
      <c r="BY33" s="46"/>
      <c r="BZ33" s="58"/>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6"/>
      <c r="BN34" s="46"/>
      <c r="BO34" s="46"/>
      <c r="BP34" s="46"/>
      <c r="BQ34" s="46"/>
      <c r="BR34" s="46"/>
      <c r="BS34" s="46"/>
      <c r="BT34" s="46"/>
      <c r="BU34" s="46"/>
      <c r="BV34" s="46"/>
      <c r="BW34" s="46"/>
      <c r="BX34" s="46"/>
      <c r="BY34" s="46"/>
      <c r="BZ34" s="58"/>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6"/>
      <c r="BN35" s="46"/>
      <c r="BO35" s="46"/>
      <c r="BP35" s="46"/>
      <c r="BQ35" s="46"/>
      <c r="BR35" s="46"/>
      <c r="BS35" s="46"/>
      <c r="BT35" s="46"/>
      <c r="BU35" s="46"/>
      <c r="BV35" s="46"/>
      <c r="BW35" s="46"/>
      <c r="BX35" s="46"/>
      <c r="BY35" s="46"/>
      <c r="BZ35" s="58"/>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6"/>
      <c r="BN36" s="46"/>
      <c r="BO36" s="46"/>
      <c r="BP36" s="46"/>
      <c r="BQ36" s="46"/>
      <c r="BR36" s="46"/>
      <c r="BS36" s="46"/>
      <c r="BT36" s="46"/>
      <c r="BU36" s="46"/>
      <c r="BV36" s="46"/>
      <c r="BW36" s="46"/>
      <c r="BX36" s="46"/>
      <c r="BY36" s="46"/>
      <c r="BZ36" s="58"/>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6"/>
      <c r="BN37" s="46"/>
      <c r="BO37" s="46"/>
      <c r="BP37" s="46"/>
      <c r="BQ37" s="46"/>
      <c r="BR37" s="46"/>
      <c r="BS37" s="46"/>
      <c r="BT37" s="46"/>
      <c r="BU37" s="46"/>
      <c r="BV37" s="46"/>
      <c r="BW37" s="46"/>
      <c r="BX37" s="46"/>
      <c r="BY37" s="46"/>
      <c r="BZ37" s="58"/>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6"/>
      <c r="BN38" s="46"/>
      <c r="BO38" s="46"/>
      <c r="BP38" s="46"/>
      <c r="BQ38" s="46"/>
      <c r="BR38" s="46"/>
      <c r="BS38" s="46"/>
      <c r="BT38" s="46"/>
      <c r="BU38" s="46"/>
      <c r="BV38" s="46"/>
      <c r="BW38" s="46"/>
      <c r="BX38" s="46"/>
      <c r="BY38" s="46"/>
      <c r="BZ38" s="58"/>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6"/>
      <c r="BN39" s="46"/>
      <c r="BO39" s="46"/>
      <c r="BP39" s="46"/>
      <c r="BQ39" s="46"/>
      <c r="BR39" s="46"/>
      <c r="BS39" s="46"/>
      <c r="BT39" s="46"/>
      <c r="BU39" s="46"/>
      <c r="BV39" s="46"/>
      <c r="BW39" s="46"/>
      <c r="BX39" s="46"/>
      <c r="BY39" s="46"/>
      <c r="BZ39" s="58"/>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6"/>
      <c r="BN40" s="46"/>
      <c r="BO40" s="46"/>
      <c r="BP40" s="46"/>
      <c r="BQ40" s="46"/>
      <c r="BR40" s="46"/>
      <c r="BS40" s="46"/>
      <c r="BT40" s="46"/>
      <c r="BU40" s="46"/>
      <c r="BV40" s="46"/>
      <c r="BW40" s="46"/>
      <c r="BX40" s="46"/>
      <c r="BY40" s="46"/>
      <c r="BZ40" s="58"/>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6"/>
      <c r="BN41" s="46"/>
      <c r="BO41" s="46"/>
      <c r="BP41" s="46"/>
      <c r="BQ41" s="46"/>
      <c r="BR41" s="46"/>
      <c r="BS41" s="46"/>
      <c r="BT41" s="46"/>
      <c r="BU41" s="46"/>
      <c r="BV41" s="46"/>
      <c r="BW41" s="46"/>
      <c r="BX41" s="46"/>
      <c r="BY41" s="46"/>
      <c r="BZ41" s="58"/>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6"/>
      <c r="BN42" s="46"/>
      <c r="BO42" s="46"/>
      <c r="BP42" s="46"/>
      <c r="BQ42" s="46"/>
      <c r="BR42" s="46"/>
      <c r="BS42" s="46"/>
      <c r="BT42" s="46"/>
      <c r="BU42" s="46"/>
      <c r="BV42" s="46"/>
      <c r="BW42" s="46"/>
      <c r="BX42" s="46"/>
      <c r="BY42" s="46"/>
      <c r="BZ42" s="58"/>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6"/>
      <c r="BN43" s="46"/>
      <c r="BO43" s="46"/>
      <c r="BP43" s="46"/>
      <c r="BQ43" s="46"/>
      <c r="BR43" s="46"/>
      <c r="BS43" s="46"/>
      <c r="BT43" s="46"/>
      <c r="BU43" s="46"/>
      <c r="BV43" s="46"/>
      <c r="BW43" s="46"/>
      <c r="BX43" s="46"/>
      <c r="BY43" s="46"/>
      <c r="BZ43" s="58"/>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6"/>
      <c r="BM44" s="45"/>
      <c r="BN44" s="45"/>
      <c r="BO44" s="45"/>
      <c r="BP44" s="45"/>
      <c r="BQ44" s="45"/>
      <c r="BR44" s="45"/>
      <c r="BS44" s="45"/>
      <c r="BT44" s="45"/>
      <c r="BU44" s="45"/>
      <c r="BV44" s="45"/>
      <c r="BW44" s="45"/>
      <c r="BX44" s="45"/>
      <c r="BY44" s="45"/>
      <c r="BZ44" s="59"/>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3"/>
      <c r="BN45" s="43"/>
      <c r="BO45" s="43"/>
      <c r="BP45" s="43"/>
      <c r="BQ45" s="43"/>
      <c r="BR45" s="43"/>
      <c r="BS45" s="43"/>
      <c r="BT45" s="43"/>
      <c r="BU45" s="43"/>
      <c r="BV45" s="43"/>
      <c r="BW45" s="43"/>
      <c r="BX45" s="43"/>
      <c r="BY45" s="43"/>
      <c r="BZ45" s="56"/>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4"/>
      <c r="BN46" s="44"/>
      <c r="BO46" s="44"/>
      <c r="BP46" s="44"/>
      <c r="BQ46" s="44"/>
      <c r="BR46" s="44"/>
      <c r="BS46" s="44"/>
      <c r="BT46" s="44"/>
      <c r="BU46" s="44"/>
      <c r="BV46" s="44"/>
      <c r="BW46" s="44"/>
      <c r="BX46" s="44"/>
      <c r="BY46" s="44"/>
      <c r="BZ46" s="57"/>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7" t="s">
        <v>111</v>
      </c>
      <c r="BM47" s="48"/>
      <c r="BN47" s="48"/>
      <c r="BO47" s="48"/>
      <c r="BP47" s="48"/>
      <c r="BQ47" s="48"/>
      <c r="BR47" s="48"/>
      <c r="BS47" s="48"/>
      <c r="BT47" s="48"/>
      <c r="BU47" s="48"/>
      <c r="BV47" s="48"/>
      <c r="BW47" s="48"/>
      <c r="BX47" s="48"/>
      <c r="BY47" s="48"/>
      <c r="BZ47" s="60"/>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7"/>
      <c r="BM48" s="48"/>
      <c r="BN48" s="48"/>
      <c r="BO48" s="48"/>
      <c r="BP48" s="48"/>
      <c r="BQ48" s="48"/>
      <c r="BR48" s="48"/>
      <c r="BS48" s="48"/>
      <c r="BT48" s="48"/>
      <c r="BU48" s="48"/>
      <c r="BV48" s="48"/>
      <c r="BW48" s="48"/>
      <c r="BX48" s="48"/>
      <c r="BY48" s="48"/>
      <c r="BZ48" s="60"/>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7"/>
      <c r="BM49" s="48"/>
      <c r="BN49" s="48"/>
      <c r="BO49" s="48"/>
      <c r="BP49" s="48"/>
      <c r="BQ49" s="48"/>
      <c r="BR49" s="48"/>
      <c r="BS49" s="48"/>
      <c r="BT49" s="48"/>
      <c r="BU49" s="48"/>
      <c r="BV49" s="48"/>
      <c r="BW49" s="48"/>
      <c r="BX49" s="48"/>
      <c r="BY49" s="48"/>
      <c r="BZ49" s="60"/>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7"/>
      <c r="BM50" s="48"/>
      <c r="BN50" s="48"/>
      <c r="BO50" s="48"/>
      <c r="BP50" s="48"/>
      <c r="BQ50" s="48"/>
      <c r="BR50" s="48"/>
      <c r="BS50" s="48"/>
      <c r="BT50" s="48"/>
      <c r="BU50" s="48"/>
      <c r="BV50" s="48"/>
      <c r="BW50" s="48"/>
      <c r="BX50" s="48"/>
      <c r="BY50" s="48"/>
      <c r="BZ50" s="60"/>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7"/>
      <c r="BM51" s="48"/>
      <c r="BN51" s="48"/>
      <c r="BO51" s="48"/>
      <c r="BP51" s="48"/>
      <c r="BQ51" s="48"/>
      <c r="BR51" s="48"/>
      <c r="BS51" s="48"/>
      <c r="BT51" s="48"/>
      <c r="BU51" s="48"/>
      <c r="BV51" s="48"/>
      <c r="BW51" s="48"/>
      <c r="BX51" s="48"/>
      <c r="BY51" s="48"/>
      <c r="BZ51" s="60"/>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7"/>
      <c r="BM52" s="48"/>
      <c r="BN52" s="48"/>
      <c r="BO52" s="48"/>
      <c r="BP52" s="48"/>
      <c r="BQ52" s="48"/>
      <c r="BR52" s="48"/>
      <c r="BS52" s="48"/>
      <c r="BT52" s="48"/>
      <c r="BU52" s="48"/>
      <c r="BV52" s="48"/>
      <c r="BW52" s="48"/>
      <c r="BX52" s="48"/>
      <c r="BY52" s="48"/>
      <c r="BZ52" s="60"/>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7"/>
      <c r="BM53" s="48"/>
      <c r="BN53" s="48"/>
      <c r="BO53" s="48"/>
      <c r="BP53" s="48"/>
      <c r="BQ53" s="48"/>
      <c r="BR53" s="48"/>
      <c r="BS53" s="48"/>
      <c r="BT53" s="48"/>
      <c r="BU53" s="48"/>
      <c r="BV53" s="48"/>
      <c r="BW53" s="48"/>
      <c r="BX53" s="48"/>
      <c r="BY53" s="48"/>
      <c r="BZ53" s="60"/>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7"/>
      <c r="BM54" s="48"/>
      <c r="BN54" s="48"/>
      <c r="BO54" s="48"/>
      <c r="BP54" s="48"/>
      <c r="BQ54" s="48"/>
      <c r="BR54" s="48"/>
      <c r="BS54" s="48"/>
      <c r="BT54" s="48"/>
      <c r="BU54" s="48"/>
      <c r="BV54" s="48"/>
      <c r="BW54" s="48"/>
      <c r="BX54" s="48"/>
      <c r="BY54" s="48"/>
      <c r="BZ54" s="60"/>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7"/>
      <c r="BM55" s="48"/>
      <c r="BN55" s="48"/>
      <c r="BO55" s="48"/>
      <c r="BP55" s="48"/>
      <c r="BQ55" s="48"/>
      <c r="BR55" s="48"/>
      <c r="BS55" s="48"/>
      <c r="BT55" s="48"/>
      <c r="BU55" s="48"/>
      <c r="BV55" s="48"/>
      <c r="BW55" s="48"/>
      <c r="BX55" s="48"/>
      <c r="BY55" s="48"/>
      <c r="BZ55" s="60"/>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7"/>
      <c r="BM56" s="48"/>
      <c r="BN56" s="48"/>
      <c r="BO56" s="48"/>
      <c r="BP56" s="48"/>
      <c r="BQ56" s="48"/>
      <c r="BR56" s="48"/>
      <c r="BS56" s="48"/>
      <c r="BT56" s="48"/>
      <c r="BU56" s="48"/>
      <c r="BV56" s="48"/>
      <c r="BW56" s="48"/>
      <c r="BX56" s="48"/>
      <c r="BY56" s="48"/>
      <c r="BZ56" s="60"/>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7"/>
      <c r="BM57" s="48"/>
      <c r="BN57" s="48"/>
      <c r="BO57" s="48"/>
      <c r="BP57" s="48"/>
      <c r="BQ57" s="48"/>
      <c r="BR57" s="48"/>
      <c r="BS57" s="48"/>
      <c r="BT57" s="48"/>
      <c r="BU57" s="48"/>
      <c r="BV57" s="48"/>
      <c r="BW57" s="48"/>
      <c r="BX57" s="48"/>
      <c r="BY57" s="48"/>
      <c r="BZ57" s="60"/>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7"/>
      <c r="BM58" s="48"/>
      <c r="BN58" s="48"/>
      <c r="BO58" s="48"/>
      <c r="BP58" s="48"/>
      <c r="BQ58" s="48"/>
      <c r="BR58" s="48"/>
      <c r="BS58" s="48"/>
      <c r="BT58" s="48"/>
      <c r="BU58" s="48"/>
      <c r="BV58" s="48"/>
      <c r="BW58" s="48"/>
      <c r="BX58" s="48"/>
      <c r="BY58" s="48"/>
      <c r="BZ58" s="60"/>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7"/>
      <c r="BM59" s="48"/>
      <c r="BN59" s="48"/>
      <c r="BO59" s="48"/>
      <c r="BP59" s="48"/>
      <c r="BQ59" s="48"/>
      <c r="BR59" s="48"/>
      <c r="BS59" s="48"/>
      <c r="BT59" s="48"/>
      <c r="BU59" s="48"/>
      <c r="BV59" s="48"/>
      <c r="BW59" s="48"/>
      <c r="BX59" s="48"/>
      <c r="BY59" s="48"/>
      <c r="BZ59" s="60"/>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7"/>
      <c r="BM60" s="48"/>
      <c r="BN60" s="48"/>
      <c r="BO60" s="48"/>
      <c r="BP60" s="48"/>
      <c r="BQ60" s="48"/>
      <c r="BR60" s="48"/>
      <c r="BS60" s="48"/>
      <c r="BT60" s="48"/>
      <c r="BU60" s="48"/>
      <c r="BV60" s="48"/>
      <c r="BW60" s="48"/>
      <c r="BX60" s="48"/>
      <c r="BY60" s="48"/>
      <c r="BZ60" s="60"/>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7"/>
      <c r="BM61" s="48"/>
      <c r="BN61" s="48"/>
      <c r="BO61" s="48"/>
      <c r="BP61" s="48"/>
      <c r="BQ61" s="48"/>
      <c r="BR61" s="48"/>
      <c r="BS61" s="48"/>
      <c r="BT61" s="48"/>
      <c r="BU61" s="48"/>
      <c r="BV61" s="48"/>
      <c r="BW61" s="48"/>
      <c r="BX61" s="48"/>
      <c r="BY61" s="48"/>
      <c r="BZ61" s="60"/>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7"/>
      <c r="BM62" s="48"/>
      <c r="BN62" s="48"/>
      <c r="BO62" s="48"/>
      <c r="BP62" s="48"/>
      <c r="BQ62" s="48"/>
      <c r="BR62" s="48"/>
      <c r="BS62" s="48"/>
      <c r="BT62" s="48"/>
      <c r="BU62" s="48"/>
      <c r="BV62" s="48"/>
      <c r="BW62" s="48"/>
      <c r="BX62" s="48"/>
      <c r="BY62" s="48"/>
      <c r="BZ62" s="60"/>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8"/>
      <c r="BM63" s="47"/>
      <c r="BN63" s="47"/>
      <c r="BO63" s="47"/>
      <c r="BP63" s="47"/>
      <c r="BQ63" s="47"/>
      <c r="BR63" s="47"/>
      <c r="BS63" s="47"/>
      <c r="BT63" s="47"/>
      <c r="BU63" s="47"/>
      <c r="BV63" s="47"/>
      <c r="BW63" s="47"/>
      <c r="BX63" s="47"/>
      <c r="BY63" s="47"/>
      <c r="BZ63" s="61"/>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3"/>
      <c r="BN64" s="43"/>
      <c r="BO64" s="43"/>
      <c r="BP64" s="43"/>
      <c r="BQ64" s="43"/>
      <c r="BR64" s="43"/>
      <c r="BS64" s="43"/>
      <c r="BT64" s="43"/>
      <c r="BU64" s="43"/>
      <c r="BV64" s="43"/>
      <c r="BW64" s="43"/>
      <c r="BX64" s="43"/>
      <c r="BY64" s="43"/>
      <c r="BZ64" s="56"/>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4"/>
      <c r="BN65" s="44"/>
      <c r="BO65" s="44"/>
      <c r="BP65" s="44"/>
      <c r="BQ65" s="44"/>
      <c r="BR65" s="44"/>
      <c r="BS65" s="44"/>
      <c r="BT65" s="44"/>
      <c r="BU65" s="44"/>
      <c r="BV65" s="44"/>
      <c r="BW65" s="44"/>
      <c r="BX65" s="44"/>
      <c r="BY65" s="44"/>
      <c r="BZ65" s="57"/>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7" t="s">
        <v>112</v>
      </c>
      <c r="BM66" s="48"/>
      <c r="BN66" s="48"/>
      <c r="BO66" s="48"/>
      <c r="BP66" s="48"/>
      <c r="BQ66" s="48"/>
      <c r="BR66" s="48"/>
      <c r="BS66" s="48"/>
      <c r="BT66" s="48"/>
      <c r="BU66" s="48"/>
      <c r="BV66" s="48"/>
      <c r="BW66" s="48"/>
      <c r="BX66" s="48"/>
      <c r="BY66" s="48"/>
      <c r="BZ66" s="60"/>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7"/>
      <c r="BM67" s="48"/>
      <c r="BN67" s="48"/>
      <c r="BO67" s="48"/>
      <c r="BP67" s="48"/>
      <c r="BQ67" s="48"/>
      <c r="BR67" s="48"/>
      <c r="BS67" s="48"/>
      <c r="BT67" s="48"/>
      <c r="BU67" s="48"/>
      <c r="BV67" s="48"/>
      <c r="BW67" s="48"/>
      <c r="BX67" s="48"/>
      <c r="BY67" s="48"/>
      <c r="BZ67" s="60"/>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7"/>
      <c r="BM68" s="48"/>
      <c r="BN68" s="48"/>
      <c r="BO68" s="48"/>
      <c r="BP68" s="48"/>
      <c r="BQ68" s="48"/>
      <c r="BR68" s="48"/>
      <c r="BS68" s="48"/>
      <c r="BT68" s="48"/>
      <c r="BU68" s="48"/>
      <c r="BV68" s="48"/>
      <c r="BW68" s="48"/>
      <c r="BX68" s="48"/>
      <c r="BY68" s="48"/>
      <c r="BZ68" s="60"/>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7"/>
      <c r="BM69" s="48"/>
      <c r="BN69" s="48"/>
      <c r="BO69" s="48"/>
      <c r="BP69" s="48"/>
      <c r="BQ69" s="48"/>
      <c r="BR69" s="48"/>
      <c r="BS69" s="48"/>
      <c r="BT69" s="48"/>
      <c r="BU69" s="48"/>
      <c r="BV69" s="48"/>
      <c r="BW69" s="48"/>
      <c r="BX69" s="48"/>
      <c r="BY69" s="48"/>
      <c r="BZ69" s="60"/>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7"/>
      <c r="BM70" s="48"/>
      <c r="BN70" s="48"/>
      <c r="BO70" s="48"/>
      <c r="BP70" s="48"/>
      <c r="BQ70" s="48"/>
      <c r="BR70" s="48"/>
      <c r="BS70" s="48"/>
      <c r="BT70" s="48"/>
      <c r="BU70" s="48"/>
      <c r="BV70" s="48"/>
      <c r="BW70" s="48"/>
      <c r="BX70" s="48"/>
      <c r="BY70" s="48"/>
      <c r="BZ70" s="60"/>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7"/>
      <c r="BM71" s="48"/>
      <c r="BN71" s="48"/>
      <c r="BO71" s="48"/>
      <c r="BP71" s="48"/>
      <c r="BQ71" s="48"/>
      <c r="BR71" s="48"/>
      <c r="BS71" s="48"/>
      <c r="BT71" s="48"/>
      <c r="BU71" s="48"/>
      <c r="BV71" s="48"/>
      <c r="BW71" s="48"/>
      <c r="BX71" s="48"/>
      <c r="BY71" s="48"/>
      <c r="BZ71" s="60"/>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7"/>
      <c r="BM72" s="48"/>
      <c r="BN72" s="48"/>
      <c r="BO72" s="48"/>
      <c r="BP72" s="48"/>
      <c r="BQ72" s="48"/>
      <c r="BR72" s="48"/>
      <c r="BS72" s="48"/>
      <c r="BT72" s="48"/>
      <c r="BU72" s="48"/>
      <c r="BV72" s="48"/>
      <c r="BW72" s="48"/>
      <c r="BX72" s="48"/>
      <c r="BY72" s="48"/>
      <c r="BZ72" s="60"/>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7"/>
      <c r="BM73" s="48"/>
      <c r="BN73" s="48"/>
      <c r="BO73" s="48"/>
      <c r="BP73" s="48"/>
      <c r="BQ73" s="48"/>
      <c r="BR73" s="48"/>
      <c r="BS73" s="48"/>
      <c r="BT73" s="48"/>
      <c r="BU73" s="48"/>
      <c r="BV73" s="48"/>
      <c r="BW73" s="48"/>
      <c r="BX73" s="48"/>
      <c r="BY73" s="48"/>
      <c r="BZ73" s="60"/>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7"/>
      <c r="BM74" s="48"/>
      <c r="BN74" s="48"/>
      <c r="BO74" s="48"/>
      <c r="BP74" s="48"/>
      <c r="BQ74" s="48"/>
      <c r="BR74" s="48"/>
      <c r="BS74" s="48"/>
      <c r="BT74" s="48"/>
      <c r="BU74" s="48"/>
      <c r="BV74" s="48"/>
      <c r="BW74" s="48"/>
      <c r="BX74" s="48"/>
      <c r="BY74" s="48"/>
      <c r="BZ74" s="60"/>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7"/>
      <c r="BM75" s="48"/>
      <c r="BN75" s="48"/>
      <c r="BO75" s="48"/>
      <c r="BP75" s="48"/>
      <c r="BQ75" s="48"/>
      <c r="BR75" s="48"/>
      <c r="BS75" s="48"/>
      <c r="BT75" s="48"/>
      <c r="BU75" s="48"/>
      <c r="BV75" s="48"/>
      <c r="BW75" s="48"/>
      <c r="BX75" s="48"/>
      <c r="BY75" s="48"/>
      <c r="BZ75" s="60"/>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7"/>
      <c r="BM76" s="48"/>
      <c r="BN76" s="48"/>
      <c r="BO76" s="48"/>
      <c r="BP76" s="48"/>
      <c r="BQ76" s="48"/>
      <c r="BR76" s="48"/>
      <c r="BS76" s="48"/>
      <c r="BT76" s="48"/>
      <c r="BU76" s="48"/>
      <c r="BV76" s="48"/>
      <c r="BW76" s="48"/>
      <c r="BX76" s="48"/>
      <c r="BY76" s="48"/>
      <c r="BZ76" s="60"/>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7"/>
      <c r="BM77" s="48"/>
      <c r="BN77" s="48"/>
      <c r="BO77" s="48"/>
      <c r="BP77" s="48"/>
      <c r="BQ77" s="48"/>
      <c r="BR77" s="48"/>
      <c r="BS77" s="48"/>
      <c r="BT77" s="48"/>
      <c r="BU77" s="48"/>
      <c r="BV77" s="48"/>
      <c r="BW77" s="48"/>
      <c r="BX77" s="48"/>
      <c r="BY77" s="48"/>
      <c r="BZ77" s="60"/>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7"/>
      <c r="BM78" s="48"/>
      <c r="BN78" s="48"/>
      <c r="BO78" s="48"/>
      <c r="BP78" s="48"/>
      <c r="BQ78" s="48"/>
      <c r="BR78" s="48"/>
      <c r="BS78" s="48"/>
      <c r="BT78" s="48"/>
      <c r="BU78" s="48"/>
      <c r="BV78" s="48"/>
      <c r="BW78" s="48"/>
      <c r="BX78" s="48"/>
      <c r="BY78" s="48"/>
      <c r="BZ78" s="60"/>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7"/>
      <c r="BM79" s="48"/>
      <c r="BN79" s="48"/>
      <c r="BO79" s="48"/>
      <c r="BP79" s="48"/>
      <c r="BQ79" s="48"/>
      <c r="BR79" s="48"/>
      <c r="BS79" s="48"/>
      <c r="BT79" s="48"/>
      <c r="BU79" s="48"/>
      <c r="BV79" s="48"/>
      <c r="BW79" s="48"/>
      <c r="BX79" s="48"/>
      <c r="BY79" s="48"/>
      <c r="BZ79" s="60"/>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7"/>
      <c r="BM80" s="48"/>
      <c r="BN80" s="48"/>
      <c r="BO80" s="48"/>
      <c r="BP80" s="48"/>
      <c r="BQ80" s="48"/>
      <c r="BR80" s="48"/>
      <c r="BS80" s="48"/>
      <c r="BT80" s="48"/>
      <c r="BU80" s="48"/>
      <c r="BV80" s="48"/>
      <c r="BW80" s="48"/>
      <c r="BX80" s="48"/>
      <c r="BY80" s="48"/>
      <c r="BZ80" s="60"/>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7"/>
      <c r="BM81" s="48"/>
      <c r="BN81" s="48"/>
      <c r="BO81" s="48"/>
      <c r="BP81" s="48"/>
      <c r="BQ81" s="48"/>
      <c r="BR81" s="48"/>
      <c r="BS81" s="48"/>
      <c r="BT81" s="48"/>
      <c r="BU81" s="48"/>
      <c r="BV81" s="48"/>
      <c r="BW81" s="48"/>
      <c r="BX81" s="48"/>
      <c r="BY81" s="48"/>
      <c r="BZ81" s="60"/>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8"/>
      <c r="BM82" s="47"/>
      <c r="BN82" s="47"/>
      <c r="BO82" s="47"/>
      <c r="BP82" s="47"/>
      <c r="BQ82" s="47"/>
      <c r="BR82" s="47"/>
      <c r="BS82" s="47"/>
      <c r="BT82" s="47"/>
      <c r="BU82" s="47"/>
      <c r="BV82" s="47"/>
      <c r="BW82" s="47"/>
      <c r="BX82" s="47"/>
      <c r="BY82" s="47"/>
      <c r="BZ82" s="61"/>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12</v>
      </c>
      <c r="J84" s="12" t="s">
        <v>51</v>
      </c>
      <c r="K84" s="12" t="s">
        <v>52</v>
      </c>
      <c r="L84" s="12" t="s">
        <v>33</v>
      </c>
      <c r="M84" s="12" t="s">
        <v>37</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6zzLJoiyWrYd8h9GO+cXCYXa5T743Zh+oLAi1MksY0TZtYgpfH0O0tTLRq4vZCi5pKuE2sL715ziD3PTHvn45g==" saltValue="eBVCxMES+XYF1rYU3Y32V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5"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
  <cols>
    <col min="2" max="144" width="11.90625" customWidth="1"/>
  </cols>
  <sheetData>
    <row r="1" spans="1:148">
      <c r="A1" t="s">
        <v>57</v>
      </c>
      <c r="Y1" s="81">
        <v>1</v>
      </c>
      <c r="Z1" s="81">
        <v>1</v>
      </c>
      <c r="AA1" s="81">
        <v>1</v>
      </c>
      <c r="AB1" s="81">
        <v>1</v>
      </c>
      <c r="AC1" s="81">
        <v>1</v>
      </c>
      <c r="AD1" s="81">
        <v>1</v>
      </c>
      <c r="AE1" s="81">
        <v>1</v>
      </c>
      <c r="AF1" s="81">
        <v>1</v>
      </c>
      <c r="AG1" s="81">
        <v>1</v>
      </c>
      <c r="AH1" s="81">
        <v>1</v>
      </c>
      <c r="AI1" s="81"/>
      <c r="AJ1" s="81">
        <v>1</v>
      </c>
      <c r="AK1" s="81">
        <v>1</v>
      </c>
      <c r="AL1" s="81">
        <v>1</v>
      </c>
      <c r="AM1" s="81">
        <v>1</v>
      </c>
      <c r="AN1" s="81">
        <v>1</v>
      </c>
      <c r="AO1" s="81">
        <v>1</v>
      </c>
      <c r="AP1" s="81">
        <v>1</v>
      </c>
      <c r="AQ1" s="81">
        <v>1</v>
      </c>
      <c r="AR1" s="81">
        <v>1</v>
      </c>
      <c r="AS1" s="81">
        <v>1</v>
      </c>
      <c r="AT1" s="81"/>
      <c r="AU1" s="81">
        <v>1</v>
      </c>
      <c r="AV1" s="81">
        <v>1</v>
      </c>
      <c r="AW1" s="81">
        <v>1</v>
      </c>
      <c r="AX1" s="81">
        <v>1</v>
      </c>
      <c r="AY1" s="81">
        <v>1</v>
      </c>
      <c r="AZ1" s="81">
        <v>1</v>
      </c>
      <c r="BA1" s="81">
        <v>1</v>
      </c>
      <c r="BB1" s="81">
        <v>1</v>
      </c>
      <c r="BC1" s="81">
        <v>1</v>
      </c>
      <c r="BD1" s="81">
        <v>1</v>
      </c>
      <c r="BE1" s="81"/>
      <c r="BF1" s="81">
        <v>1</v>
      </c>
      <c r="BG1" s="81">
        <v>1</v>
      </c>
      <c r="BH1" s="81">
        <v>1</v>
      </c>
      <c r="BI1" s="81">
        <v>1</v>
      </c>
      <c r="BJ1" s="81">
        <v>1</v>
      </c>
      <c r="BK1" s="81">
        <v>1</v>
      </c>
      <c r="BL1" s="81">
        <v>1</v>
      </c>
      <c r="BM1" s="81">
        <v>1</v>
      </c>
      <c r="BN1" s="81">
        <v>1</v>
      </c>
      <c r="BO1" s="81">
        <v>1</v>
      </c>
      <c r="BP1" s="81"/>
      <c r="BQ1" s="81">
        <v>1</v>
      </c>
      <c r="BR1" s="81">
        <v>1</v>
      </c>
      <c r="BS1" s="81">
        <v>1</v>
      </c>
      <c r="BT1" s="81">
        <v>1</v>
      </c>
      <c r="BU1" s="81">
        <v>1</v>
      </c>
      <c r="BV1" s="81">
        <v>1</v>
      </c>
      <c r="BW1" s="81">
        <v>1</v>
      </c>
      <c r="BX1" s="81">
        <v>1</v>
      </c>
      <c r="BY1" s="81">
        <v>1</v>
      </c>
      <c r="BZ1" s="81">
        <v>1</v>
      </c>
      <c r="CA1" s="81"/>
      <c r="CB1" s="81">
        <v>1</v>
      </c>
      <c r="CC1" s="81">
        <v>1</v>
      </c>
      <c r="CD1" s="81">
        <v>1</v>
      </c>
      <c r="CE1" s="81">
        <v>1</v>
      </c>
      <c r="CF1" s="81">
        <v>1</v>
      </c>
      <c r="CG1" s="81">
        <v>1</v>
      </c>
      <c r="CH1" s="81">
        <v>1</v>
      </c>
      <c r="CI1" s="81">
        <v>1</v>
      </c>
      <c r="CJ1" s="81">
        <v>1</v>
      </c>
      <c r="CK1" s="81">
        <v>1</v>
      </c>
      <c r="CL1" s="81"/>
      <c r="CM1" s="81">
        <v>1</v>
      </c>
      <c r="CN1" s="81">
        <v>1</v>
      </c>
      <c r="CO1" s="81">
        <v>1</v>
      </c>
      <c r="CP1" s="81">
        <v>1</v>
      </c>
      <c r="CQ1" s="81">
        <v>1</v>
      </c>
      <c r="CR1" s="81">
        <v>1</v>
      </c>
      <c r="CS1" s="81">
        <v>1</v>
      </c>
      <c r="CT1" s="81">
        <v>1</v>
      </c>
      <c r="CU1" s="81">
        <v>1</v>
      </c>
      <c r="CV1" s="81">
        <v>1</v>
      </c>
      <c r="CW1" s="81"/>
      <c r="CX1" s="81">
        <v>1</v>
      </c>
      <c r="CY1" s="81">
        <v>1</v>
      </c>
      <c r="CZ1" s="81">
        <v>1</v>
      </c>
      <c r="DA1" s="81">
        <v>1</v>
      </c>
      <c r="DB1" s="81">
        <v>1</v>
      </c>
      <c r="DC1" s="81">
        <v>1</v>
      </c>
      <c r="DD1" s="81">
        <v>1</v>
      </c>
      <c r="DE1" s="81">
        <v>1</v>
      </c>
      <c r="DF1" s="81">
        <v>1</v>
      </c>
      <c r="DG1" s="81">
        <v>1</v>
      </c>
      <c r="DH1" s="81"/>
      <c r="DI1" s="81">
        <v>1</v>
      </c>
      <c r="DJ1" s="81">
        <v>1</v>
      </c>
      <c r="DK1" s="81">
        <v>1</v>
      </c>
      <c r="DL1" s="81">
        <v>1</v>
      </c>
      <c r="DM1" s="81">
        <v>1</v>
      </c>
      <c r="DN1" s="81">
        <v>1</v>
      </c>
      <c r="DO1" s="81">
        <v>1</v>
      </c>
      <c r="DP1" s="81">
        <v>1</v>
      </c>
      <c r="DQ1" s="81">
        <v>1</v>
      </c>
      <c r="DR1" s="81">
        <v>1</v>
      </c>
      <c r="DS1" s="81"/>
      <c r="DT1" s="81">
        <v>1</v>
      </c>
      <c r="DU1" s="81">
        <v>1</v>
      </c>
      <c r="DV1" s="81">
        <v>1</v>
      </c>
      <c r="DW1" s="81">
        <v>1</v>
      </c>
      <c r="DX1" s="81">
        <v>1</v>
      </c>
      <c r="DY1" s="81">
        <v>1</v>
      </c>
      <c r="DZ1" s="81">
        <v>1</v>
      </c>
      <c r="EA1" s="81">
        <v>1</v>
      </c>
      <c r="EB1" s="81">
        <v>1</v>
      </c>
      <c r="EC1" s="81">
        <v>1</v>
      </c>
      <c r="ED1" s="81"/>
      <c r="EE1" s="81">
        <v>1</v>
      </c>
      <c r="EF1" s="81">
        <v>1</v>
      </c>
      <c r="EG1" s="81">
        <v>1</v>
      </c>
      <c r="EH1" s="81">
        <v>1</v>
      </c>
      <c r="EI1" s="81">
        <v>1</v>
      </c>
      <c r="EJ1" s="81">
        <v>1</v>
      </c>
      <c r="EK1" s="81">
        <v>1</v>
      </c>
      <c r="EL1" s="81">
        <v>1</v>
      </c>
      <c r="EM1" s="81">
        <v>1</v>
      </c>
      <c r="EN1" s="81">
        <v>1</v>
      </c>
      <c r="EO1" s="81"/>
    </row>
    <row r="2" spans="1:148">
      <c r="A2" s="63" t="s">
        <v>58</v>
      </c>
      <c r="B2" s="63">
        <f t="shared" ref="B2:EO2" si="0">COLUMN()-1</f>
        <v>1</v>
      </c>
      <c r="C2" s="63">
        <f t="shared" si="0"/>
        <v>2</v>
      </c>
      <c r="D2" s="63">
        <f t="shared" si="0"/>
        <v>3</v>
      </c>
      <c r="E2" s="63">
        <f t="shared" si="0"/>
        <v>4</v>
      </c>
      <c r="F2" s="63">
        <f t="shared" si="0"/>
        <v>5</v>
      </c>
      <c r="G2" s="63">
        <f t="shared" si="0"/>
        <v>6</v>
      </c>
      <c r="H2" s="63">
        <f t="shared" si="0"/>
        <v>7</v>
      </c>
      <c r="I2" s="63">
        <f t="shared" si="0"/>
        <v>8</v>
      </c>
      <c r="J2" s="63">
        <f t="shared" si="0"/>
        <v>9</v>
      </c>
      <c r="K2" s="63">
        <f t="shared" si="0"/>
        <v>10</v>
      </c>
      <c r="L2" s="63">
        <f t="shared" si="0"/>
        <v>11</v>
      </c>
      <c r="M2" s="63">
        <f t="shared" si="0"/>
        <v>12</v>
      </c>
      <c r="N2" s="63">
        <f t="shared" si="0"/>
        <v>13</v>
      </c>
      <c r="O2" s="63">
        <f t="shared" si="0"/>
        <v>14</v>
      </c>
      <c r="P2" s="63">
        <f t="shared" si="0"/>
        <v>15</v>
      </c>
      <c r="Q2" s="63">
        <f t="shared" si="0"/>
        <v>16</v>
      </c>
      <c r="R2" s="63">
        <f t="shared" si="0"/>
        <v>17</v>
      </c>
      <c r="S2" s="63">
        <f t="shared" si="0"/>
        <v>18</v>
      </c>
      <c r="T2" s="63">
        <f t="shared" si="0"/>
        <v>19</v>
      </c>
      <c r="U2" s="63">
        <f t="shared" si="0"/>
        <v>20</v>
      </c>
      <c r="V2" s="63">
        <f t="shared" si="0"/>
        <v>21</v>
      </c>
      <c r="W2" s="63">
        <f t="shared" si="0"/>
        <v>22</v>
      </c>
      <c r="X2" s="63">
        <f t="shared" si="0"/>
        <v>23</v>
      </c>
      <c r="Y2" s="63">
        <f t="shared" si="0"/>
        <v>24</v>
      </c>
      <c r="Z2" s="63">
        <f t="shared" si="0"/>
        <v>25</v>
      </c>
      <c r="AA2" s="63">
        <f t="shared" si="0"/>
        <v>26</v>
      </c>
      <c r="AB2" s="63">
        <f t="shared" si="0"/>
        <v>27</v>
      </c>
      <c r="AC2" s="63">
        <f t="shared" si="0"/>
        <v>28</v>
      </c>
      <c r="AD2" s="63">
        <f t="shared" si="0"/>
        <v>29</v>
      </c>
      <c r="AE2" s="63">
        <f t="shared" si="0"/>
        <v>30</v>
      </c>
      <c r="AF2" s="63">
        <f t="shared" si="0"/>
        <v>31</v>
      </c>
      <c r="AG2" s="63">
        <f t="shared" si="0"/>
        <v>32</v>
      </c>
      <c r="AH2" s="63">
        <f t="shared" si="0"/>
        <v>33</v>
      </c>
      <c r="AI2" s="63">
        <f t="shared" si="0"/>
        <v>34</v>
      </c>
      <c r="AJ2" s="63">
        <f t="shared" si="0"/>
        <v>35</v>
      </c>
      <c r="AK2" s="63">
        <f t="shared" si="0"/>
        <v>36</v>
      </c>
      <c r="AL2" s="63">
        <f t="shared" si="0"/>
        <v>37</v>
      </c>
      <c r="AM2" s="63">
        <f t="shared" si="0"/>
        <v>38</v>
      </c>
      <c r="AN2" s="63">
        <f t="shared" si="0"/>
        <v>39</v>
      </c>
      <c r="AO2" s="63">
        <f t="shared" si="0"/>
        <v>40</v>
      </c>
      <c r="AP2" s="63">
        <f t="shared" si="0"/>
        <v>41</v>
      </c>
      <c r="AQ2" s="63">
        <f t="shared" si="0"/>
        <v>42</v>
      </c>
      <c r="AR2" s="63">
        <f t="shared" si="0"/>
        <v>43</v>
      </c>
      <c r="AS2" s="63">
        <f t="shared" si="0"/>
        <v>44</v>
      </c>
      <c r="AT2" s="63">
        <f t="shared" si="0"/>
        <v>45</v>
      </c>
      <c r="AU2" s="63">
        <f t="shared" si="0"/>
        <v>46</v>
      </c>
      <c r="AV2" s="63">
        <f t="shared" si="0"/>
        <v>47</v>
      </c>
      <c r="AW2" s="63">
        <f t="shared" si="0"/>
        <v>48</v>
      </c>
      <c r="AX2" s="63">
        <f t="shared" si="0"/>
        <v>49</v>
      </c>
      <c r="AY2" s="63">
        <f t="shared" si="0"/>
        <v>50</v>
      </c>
      <c r="AZ2" s="63">
        <f t="shared" si="0"/>
        <v>51</v>
      </c>
      <c r="BA2" s="63">
        <f t="shared" si="0"/>
        <v>52</v>
      </c>
      <c r="BB2" s="63">
        <f t="shared" si="0"/>
        <v>53</v>
      </c>
      <c r="BC2" s="63">
        <f t="shared" si="0"/>
        <v>54</v>
      </c>
      <c r="BD2" s="63">
        <f t="shared" si="0"/>
        <v>55</v>
      </c>
      <c r="BE2" s="63">
        <f t="shared" si="0"/>
        <v>56</v>
      </c>
      <c r="BF2" s="63">
        <f t="shared" si="0"/>
        <v>57</v>
      </c>
      <c r="BG2" s="63">
        <f t="shared" si="0"/>
        <v>58</v>
      </c>
      <c r="BH2" s="63">
        <f t="shared" si="0"/>
        <v>59</v>
      </c>
      <c r="BI2" s="63">
        <f t="shared" si="0"/>
        <v>60</v>
      </c>
      <c r="BJ2" s="63">
        <f t="shared" si="0"/>
        <v>61</v>
      </c>
      <c r="BK2" s="63">
        <f t="shared" si="0"/>
        <v>62</v>
      </c>
      <c r="BL2" s="63">
        <f t="shared" si="0"/>
        <v>63</v>
      </c>
      <c r="BM2" s="63">
        <f t="shared" si="0"/>
        <v>64</v>
      </c>
      <c r="BN2" s="63">
        <f t="shared" si="0"/>
        <v>65</v>
      </c>
      <c r="BO2" s="63">
        <f t="shared" si="0"/>
        <v>66</v>
      </c>
      <c r="BP2" s="63">
        <f t="shared" si="0"/>
        <v>67</v>
      </c>
      <c r="BQ2" s="63">
        <f t="shared" si="0"/>
        <v>68</v>
      </c>
      <c r="BR2" s="63">
        <f t="shared" si="0"/>
        <v>69</v>
      </c>
      <c r="BS2" s="63">
        <f t="shared" si="0"/>
        <v>70</v>
      </c>
      <c r="BT2" s="63">
        <f t="shared" si="0"/>
        <v>71</v>
      </c>
      <c r="BU2" s="63">
        <f t="shared" si="0"/>
        <v>72</v>
      </c>
      <c r="BV2" s="63">
        <f t="shared" si="0"/>
        <v>73</v>
      </c>
      <c r="BW2" s="63">
        <f t="shared" si="0"/>
        <v>74</v>
      </c>
      <c r="BX2" s="63">
        <f t="shared" si="0"/>
        <v>75</v>
      </c>
      <c r="BY2" s="63">
        <f t="shared" si="0"/>
        <v>76</v>
      </c>
      <c r="BZ2" s="63">
        <f t="shared" si="0"/>
        <v>77</v>
      </c>
      <c r="CA2" s="63">
        <f t="shared" si="0"/>
        <v>78</v>
      </c>
      <c r="CB2" s="63">
        <f t="shared" si="0"/>
        <v>79</v>
      </c>
      <c r="CC2" s="63">
        <f t="shared" si="0"/>
        <v>80</v>
      </c>
      <c r="CD2" s="63">
        <f t="shared" si="0"/>
        <v>81</v>
      </c>
      <c r="CE2" s="63">
        <f t="shared" si="0"/>
        <v>82</v>
      </c>
      <c r="CF2" s="63">
        <f t="shared" si="0"/>
        <v>83</v>
      </c>
      <c r="CG2" s="63">
        <f t="shared" si="0"/>
        <v>84</v>
      </c>
      <c r="CH2" s="63">
        <f t="shared" si="0"/>
        <v>85</v>
      </c>
      <c r="CI2" s="63">
        <f t="shared" si="0"/>
        <v>86</v>
      </c>
      <c r="CJ2" s="63">
        <f t="shared" si="0"/>
        <v>87</v>
      </c>
      <c r="CK2" s="63">
        <f t="shared" si="0"/>
        <v>88</v>
      </c>
      <c r="CL2" s="63">
        <f t="shared" si="0"/>
        <v>89</v>
      </c>
      <c r="CM2" s="63">
        <f t="shared" si="0"/>
        <v>90</v>
      </c>
      <c r="CN2" s="63">
        <f t="shared" si="0"/>
        <v>91</v>
      </c>
      <c r="CO2" s="63">
        <f t="shared" si="0"/>
        <v>92</v>
      </c>
      <c r="CP2" s="63">
        <f t="shared" si="0"/>
        <v>93</v>
      </c>
      <c r="CQ2" s="63">
        <f t="shared" si="0"/>
        <v>94</v>
      </c>
      <c r="CR2" s="63">
        <f t="shared" si="0"/>
        <v>95</v>
      </c>
      <c r="CS2" s="63">
        <f t="shared" si="0"/>
        <v>96</v>
      </c>
      <c r="CT2" s="63">
        <f t="shared" si="0"/>
        <v>97</v>
      </c>
      <c r="CU2" s="63">
        <f t="shared" si="0"/>
        <v>98</v>
      </c>
      <c r="CV2" s="63">
        <f t="shared" si="0"/>
        <v>99</v>
      </c>
      <c r="CW2" s="63">
        <f t="shared" si="0"/>
        <v>100</v>
      </c>
      <c r="CX2" s="63">
        <f t="shared" si="0"/>
        <v>101</v>
      </c>
      <c r="CY2" s="63">
        <f t="shared" si="0"/>
        <v>102</v>
      </c>
      <c r="CZ2" s="63">
        <f t="shared" si="0"/>
        <v>103</v>
      </c>
      <c r="DA2" s="63">
        <f t="shared" si="0"/>
        <v>104</v>
      </c>
      <c r="DB2" s="63">
        <f t="shared" si="0"/>
        <v>105</v>
      </c>
      <c r="DC2" s="63">
        <f t="shared" si="0"/>
        <v>106</v>
      </c>
      <c r="DD2" s="63">
        <f t="shared" si="0"/>
        <v>107</v>
      </c>
      <c r="DE2" s="63">
        <f t="shared" si="0"/>
        <v>108</v>
      </c>
      <c r="DF2" s="63">
        <f t="shared" si="0"/>
        <v>109</v>
      </c>
      <c r="DG2" s="63">
        <f t="shared" si="0"/>
        <v>110</v>
      </c>
      <c r="DH2" s="63">
        <f t="shared" si="0"/>
        <v>111</v>
      </c>
      <c r="DI2" s="63">
        <f t="shared" si="0"/>
        <v>112</v>
      </c>
      <c r="DJ2" s="63">
        <f t="shared" si="0"/>
        <v>113</v>
      </c>
      <c r="DK2" s="63">
        <f t="shared" si="0"/>
        <v>114</v>
      </c>
      <c r="DL2" s="63">
        <f t="shared" si="0"/>
        <v>115</v>
      </c>
      <c r="DM2" s="63">
        <f t="shared" si="0"/>
        <v>116</v>
      </c>
      <c r="DN2" s="63">
        <f t="shared" si="0"/>
        <v>117</v>
      </c>
      <c r="DO2" s="63">
        <f t="shared" si="0"/>
        <v>118</v>
      </c>
      <c r="DP2" s="63">
        <f t="shared" si="0"/>
        <v>119</v>
      </c>
      <c r="DQ2" s="63">
        <f t="shared" si="0"/>
        <v>120</v>
      </c>
      <c r="DR2" s="63">
        <f t="shared" si="0"/>
        <v>121</v>
      </c>
      <c r="DS2" s="63">
        <f t="shared" si="0"/>
        <v>122</v>
      </c>
      <c r="DT2" s="63">
        <f t="shared" si="0"/>
        <v>123</v>
      </c>
      <c r="DU2" s="63">
        <f t="shared" si="0"/>
        <v>124</v>
      </c>
      <c r="DV2" s="63">
        <f t="shared" si="0"/>
        <v>125</v>
      </c>
      <c r="DW2" s="63">
        <f t="shared" si="0"/>
        <v>126</v>
      </c>
      <c r="DX2" s="63">
        <f t="shared" si="0"/>
        <v>127</v>
      </c>
      <c r="DY2" s="63">
        <f t="shared" si="0"/>
        <v>128</v>
      </c>
      <c r="DZ2" s="63">
        <f t="shared" si="0"/>
        <v>129</v>
      </c>
      <c r="EA2" s="63">
        <f t="shared" si="0"/>
        <v>130</v>
      </c>
      <c r="EB2" s="63">
        <f t="shared" si="0"/>
        <v>131</v>
      </c>
      <c r="EC2" s="63">
        <f t="shared" si="0"/>
        <v>132</v>
      </c>
      <c r="ED2" s="63">
        <f t="shared" si="0"/>
        <v>133</v>
      </c>
      <c r="EE2" s="63">
        <f t="shared" si="0"/>
        <v>134</v>
      </c>
      <c r="EF2" s="63">
        <f t="shared" si="0"/>
        <v>135</v>
      </c>
      <c r="EG2" s="63">
        <f t="shared" si="0"/>
        <v>136</v>
      </c>
      <c r="EH2" s="63">
        <f t="shared" si="0"/>
        <v>137</v>
      </c>
      <c r="EI2" s="63">
        <f t="shared" si="0"/>
        <v>138</v>
      </c>
      <c r="EJ2" s="63">
        <f t="shared" si="0"/>
        <v>139</v>
      </c>
      <c r="EK2" s="63">
        <f t="shared" si="0"/>
        <v>140</v>
      </c>
      <c r="EL2" s="63">
        <f t="shared" si="0"/>
        <v>141</v>
      </c>
      <c r="EM2" s="63">
        <f t="shared" si="0"/>
        <v>142</v>
      </c>
      <c r="EN2" s="63">
        <f t="shared" si="0"/>
        <v>143</v>
      </c>
      <c r="EO2" s="63">
        <f t="shared" si="0"/>
        <v>144</v>
      </c>
    </row>
    <row r="3" spans="1:148">
      <c r="A3" s="63" t="s">
        <v>20</v>
      </c>
      <c r="B3" s="65" t="s">
        <v>34</v>
      </c>
      <c r="C3" s="65" t="s">
        <v>60</v>
      </c>
      <c r="D3" s="65" t="s">
        <v>40</v>
      </c>
      <c r="E3" s="65" t="s">
        <v>6</v>
      </c>
      <c r="F3" s="65" t="s">
        <v>5</v>
      </c>
      <c r="G3" s="65" t="s">
        <v>26</v>
      </c>
      <c r="H3" s="71" t="s">
        <v>61</v>
      </c>
      <c r="I3" s="74"/>
      <c r="J3" s="74"/>
      <c r="K3" s="74"/>
      <c r="L3" s="74"/>
      <c r="M3" s="74"/>
      <c r="N3" s="74"/>
      <c r="O3" s="74"/>
      <c r="P3" s="74"/>
      <c r="Q3" s="74"/>
      <c r="R3" s="74"/>
      <c r="S3" s="74"/>
      <c r="T3" s="74"/>
      <c r="U3" s="74"/>
      <c r="V3" s="74"/>
      <c r="W3" s="74"/>
      <c r="X3" s="79"/>
      <c r="Y3" s="82" t="s">
        <v>56</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10</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63" t="s">
        <v>62</v>
      </c>
      <c r="B4" s="66"/>
      <c r="C4" s="66"/>
      <c r="D4" s="66"/>
      <c r="E4" s="66"/>
      <c r="F4" s="66"/>
      <c r="G4" s="66"/>
      <c r="H4" s="72"/>
      <c r="I4" s="75"/>
      <c r="J4" s="75"/>
      <c r="K4" s="75"/>
      <c r="L4" s="75"/>
      <c r="M4" s="75"/>
      <c r="N4" s="75"/>
      <c r="O4" s="75"/>
      <c r="P4" s="75"/>
      <c r="Q4" s="75"/>
      <c r="R4" s="75"/>
      <c r="S4" s="75"/>
      <c r="T4" s="75"/>
      <c r="U4" s="75"/>
      <c r="V4" s="75"/>
      <c r="W4" s="75"/>
      <c r="X4" s="80"/>
      <c r="Y4" s="83" t="s">
        <v>54</v>
      </c>
      <c r="Z4" s="83"/>
      <c r="AA4" s="83"/>
      <c r="AB4" s="83"/>
      <c r="AC4" s="83"/>
      <c r="AD4" s="83"/>
      <c r="AE4" s="83"/>
      <c r="AF4" s="83"/>
      <c r="AG4" s="83"/>
      <c r="AH4" s="83"/>
      <c r="AI4" s="83"/>
      <c r="AJ4" s="83" t="s">
        <v>48</v>
      </c>
      <c r="AK4" s="83"/>
      <c r="AL4" s="83"/>
      <c r="AM4" s="83"/>
      <c r="AN4" s="83"/>
      <c r="AO4" s="83"/>
      <c r="AP4" s="83"/>
      <c r="AQ4" s="83"/>
      <c r="AR4" s="83"/>
      <c r="AS4" s="83"/>
      <c r="AT4" s="83"/>
      <c r="AU4" s="83" t="s">
        <v>29</v>
      </c>
      <c r="AV4" s="83"/>
      <c r="AW4" s="83"/>
      <c r="AX4" s="83"/>
      <c r="AY4" s="83"/>
      <c r="AZ4" s="83"/>
      <c r="BA4" s="83"/>
      <c r="BB4" s="83"/>
      <c r="BC4" s="83"/>
      <c r="BD4" s="83"/>
      <c r="BE4" s="83"/>
      <c r="BF4" s="83" t="s">
        <v>64</v>
      </c>
      <c r="BG4" s="83"/>
      <c r="BH4" s="83"/>
      <c r="BI4" s="83"/>
      <c r="BJ4" s="83"/>
      <c r="BK4" s="83"/>
      <c r="BL4" s="83"/>
      <c r="BM4" s="83"/>
      <c r="BN4" s="83"/>
      <c r="BO4" s="83"/>
      <c r="BP4" s="83"/>
      <c r="BQ4" s="83" t="s">
        <v>16</v>
      </c>
      <c r="BR4" s="83"/>
      <c r="BS4" s="83"/>
      <c r="BT4" s="83"/>
      <c r="BU4" s="83"/>
      <c r="BV4" s="83"/>
      <c r="BW4" s="83"/>
      <c r="BX4" s="83"/>
      <c r="BY4" s="83"/>
      <c r="BZ4" s="83"/>
      <c r="CA4" s="83"/>
      <c r="CB4" s="83" t="s">
        <v>63</v>
      </c>
      <c r="CC4" s="83"/>
      <c r="CD4" s="83"/>
      <c r="CE4" s="83"/>
      <c r="CF4" s="83"/>
      <c r="CG4" s="83"/>
      <c r="CH4" s="83"/>
      <c r="CI4" s="83"/>
      <c r="CJ4" s="83"/>
      <c r="CK4" s="83"/>
      <c r="CL4" s="83"/>
      <c r="CM4" s="83" t="s">
        <v>0</v>
      </c>
      <c r="CN4" s="83"/>
      <c r="CO4" s="83"/>
      <c r="CP4" s="83"/>
      <c r="CQ4" s="83"/>
      <c r="CR4" s="83"/>
      <c r="CS4" s="83"/>
      <c r="CT4" s="83"/>
      <c r="CU4" s="83"/>
      <c r="CV4" s="83"/>
      <c r="CW4" s="83"/>
      <c r="CX4" s="83" t="s">
        <v>65</v>
      </c>
      <c r="CY4" s="83"/>
      <c r="CZ4" s="83"/>
      <c r="DA4" s="83"/>
      <c r="DB4" s="83"/>
      <c r="DC4" s="83"/>
      <c r="DD4" s="83"/>
      <c r="DE4" s="83"/>
      <c r="DF4" s="83"/>
      <c r="DG4" s="83"/>
      <c r="DH4" s="83"/>
      <c r="DI4" s="83" t="s">
        <v>66</v>
      </c>
      <c r="DJ4" s="83"/>
      <c r="DK4" s="83"/>
      <c r="DL4" s="83"/>
      <c r="DM4" s="83"/>
      <c r="DN4" s="83"/>
      <c r="DO4" s="83"/>
      <c r="DP4" s="83"/>
      <c r="DQ4" s="83"/>
      <c r="DR4" s="83"/>
      <c r="DS4" s="83"/>
      <c r="DT4" s="83" t="s">
        <v>67</v>
      </c>
      <c r="DU4" s="83"/>
      <c r="DV4" s="83"/>
      <c r="DW4" s="83"/>
      <c r="DX4" s="83"/>
      <c r="DY4" s="83"/>
      <c r="DZ4" s="83"/>
      <c r="EA4" s="83"/>
      <c r="EB4" s="83"/>
      <c r="EC4" s="83"/>
      <c r="ED4" s="83"/>
      <c r="EE4" s="83" t="s">
        <v>68</v>
      </c>
      <c r="EF4" s="83"/>
      <c r="EG4" s="83"/>
      <c r="EH4" s="83"/>
      <c r="EI4" s="83"/>
      <c r="EJ4" s="83"/>
      <c r="EK4" s="83"/>
      <c r="EL4" s="83"/>
      <c r="EM4" s="83"/>
      <c r="EN4" s="83"/>
      <c r="EO4" s="83"/>
    </row>
    <row r="5" spans="1:148">
      <c r="A5" s="63" t="s">
        <v>69</v>
      </c>
      <c r="B5" s="67"/>
      <c r="C5" s="67"/>
      <c r="D5" s="67"/>
      <c r="E5" s="67"/>
      <c r="F5" s="67"/>
      <c r="G5" s="67"/>
      <c r="H5" s="73" t="s">
        <v>59</v>
      </c>
      <c r="I5" s="73" t="s">
        <v>70</v>
      </c>
      <c r="J5" s="73" t="s">
        <v>71</v>
      </c>
      <c r="K5" s="73" t="s">
        <v>72</v>
      </c>
      <c r="L5" s="73" t="s">
        <v>73</v>
      </c>
      <c r="M5" s="73" t="s">
        <v>7</v>
      </c>
      <c r="N5" s="73" t="s">
        <v>74</v>
      </c>
      <c r="O5" s="73" t="s">
        <v>75</v>
      </c>
      <c r="P5" s="73" t="s">
        <v>76</v>
      </c>
      <c r="Q5" s="73" t="s">
        <v>77</v>
      </c>
      <c r="R5" s="73" t="s">
        <v>78</v>
      </c>
      <c r="S5" s="73" t="s">
        <v>79</v>
      </c>
      <c r="T5" s="73" t="s">
        <v>80</v>
      </c>
      <c r="U5" s="73" t="s">
        <v>1</v>
      </c>
      <c r="V5" s="73" t="s">
        <v>81</v>
      </c>
      <c r="W5" s="73" t="s">
        <v>82</v>
      </c>
      <c r="X5" s="73" t="s">
        <v>83</v>
      </c>
      <c r="Y5" s="73" t="s">
        <v>84</v>
      </c>
      <c r="Z5" s="73" t="s">
        <v>85</v>
      </c>
      <c r="AA5" s="73" t="s">
        <v>86</v>
      </c>
      <c r="AB5" s="73" t="s">
        <v>87</v>
      </c>
      <c r="AC5" s="73" t="s">
        <v>88</v>
      </c>
      <c r="AD5" s="73" t="s">
        <v>89</v>
      </c>
      <c r="AE5" s="73" t="s">
        <v>91</v>
      </c>
      <c r="AF5" s="73" t="s">
        <v>92</v>
      </c>
      <c r="AG5" s="73" t="s">
        <v>93</v>
      </c>
      <c r="AH5" s="73" t="s">
        <v>94</v>
      </c>
      <c r="AI5" s="73" t="s">
        <v>46</v>
      </c>
      <c r="AJ5" s="73" t="s">
        <v>84</v>
      </c>
      <c r="AK5" s="73" t="s">
        <v>85</v>
      </c>
      <c r="AL5" s="73" t="s">
        <v>86</v>
      </c>
      <c r="AM5" s="73" t="s">
        <v>87</v>
      </c>
      <c r="AN5" s="73" t="s">
        <v>88</v>
      </c>
      <c r="AO5" s="73" t="s">
        <v>89</v>
      </c>
      <c r="AP5" s="73" t="s">
        <v>91</v>
      </c>
      <c r="AQ5" s="73" t="s">
        <v>92</v>
      </c>
      <c r="AR5" s="73" t="s">
        <v>93</v>
      </c>
      <c r="AS5" s="73" t="s">
        <v>94</v>
      </c>
      <c r="AT5" s="73" t="s">
        <v>90</v>
      </c>
      <c r="AU5" s="73" t="s">
        <v>84</v>
      </c>
      <c r="AV5" s="73" t="s">
        <v>85</v>
      </c>
      <c r="AW5" s="73" t="s">
        <v>86</v>
      </c>
      <c r="AX5" s="73" t="s">
        <v>87</v>
      </c>
      <c r="AY5" s="73" t="s">
        <v>88</v>
      </c>
      <c r="AZ5" s="73" t="s">
        <v>89</v>
      </c>
      <c r="BA5" s="73" t="s">
        <v>91</v>
      </c>
      <c r="BB5" s="73" t="s">
        <v>92</v>
      </c>
      <c r="BC5" s="73" t="s">
        <v>93</v>
      </c>
      <c r="BD5" s="73" t="s">
        <v>94</v>
      </c>
      <c r="BE5" s="73" t="s">
        <v>90</v>
      </c>
      <c r="BF5" s="73" t="s">
        <v>84</v>
      </c>
      <c r="BG5" s="73" t="s">
        <v>85</v>
      </c>
      <c r="BH5" s="73" t="s">
        <v>86</v>
      </c>
      <c r="BI5" s="73" t="s">
        <v>87</v>
      </c>
      <c r="BJ5" s="73" t="s">
        <v>88</v>
      </c>
      <c r="BK5" s="73" t="s">
        <v>89</v>
      </c>
      <c r="BL5" s="73" t="s">
        <v>91</v>
      </c>
      <c r="BM5" s="73" t="s">
        <v>92</v>
      </c>
      <c r="BN5" s="73" t="s">
        <v>93</v>
      </c>
      <c r="BO5" s="73" t="s">
        <v>94</v>
      </c>
      <c r="BP5" s="73" t="s">
        <v>90</v>
      </c>
      <c r="BQ5" s="73" t="s">
        <v>84</v>
      </c>
      <c r="BR5" s="73" t="s">
        <v>85</v>
      </c>
      <c r="BS5" s="73" t="s">
        <v>86</v>
      </c>
      <c r="BT5" s="73" t="s">
        <v>87</v>
      </c>
      <c r="BU5" s="73" t="s">
        <v>88</v>
      </c>
      <c r="BV5" s="73" t="s">
        <v>89</v>
      </c>
      <c r="BW5" s="73" t="s">
        <v>91</v>
      </c>
      <c r="BX5" s="73" t="s">
        <v>92</v>
      </c>
      <c r="BY5" s="73" t="s">
        <v>93</v>
      </c>
      <c r="BZ5" s="73" t="s">
        <v>94</v>
      </c>
      <c r="CA5" s="73" t="s">
        <v>90</v>
      </c>
      <c r="CB5" s="73" t="s">
        <v>84</v>
      </c>
      <c r="CC5" s="73" t="s">
        <v>85</v>
      </c>
      <c r="CD5" s="73" t="s">
        <v>86</v>
      </c>
      <c r="CE5" s="73" t="s">
        <v>87</v>
      </c>
      <c r="CF5" s="73" t="s">
        <v>88</v>
      </c>
      <c r="CG5" s="73" t="s">
        <v>89</v>
      </c>
      <c r="CH5" s="73" t="s">
        <v>91</v>
      </c>
      <c r="CI5" s="73" t="s">
        <v>92</v>
      </c>
      <c r="CJ5" s="73" t="s">
        <v>93</v>
      </c>
      <c r="CK5" s="73" t="s">
        <v>94</v>
      </c>
      <c r="CL5" s="73" t="s">
        <v>90</v>
      </c>
      <c r="CM5" s="73" t="s">
        <v>84</v>
      </c>
      <c r="CN5" s="73" t="s">
        <v>85</v>
      </c>
      <c r="CO5" s="73" t="s">
        <v>86</v>
      </c>
      <c r="CP5" s="73" t="s">
        <v>87</v>
      </c>
      <c r="CQ5" s="73" t="s">
        <v>88</v>
      </c>
      <c r="CR5" s="73" t="s">
        <v>89</v>
      </c>
      <c r="CS5" s="73" t="s">
        <v>91</v>
      </c>
      <c r="CT5" s="73" t="s">
        <v>92</v>
      </c>
      <c r="CU5" s="73" t="s">
        <v>93</v>
      </c>
      <c r="CV5" s="73" t="s">
        <v>94</v>
      </c>
      <c r="CW5" s="73" t="s">
        <v>90</v>
      </c>
      <c r="CX5" s="73" t="s">
        <v>84</v>
      </c>
      <c r="CY5" s="73" t="s">
        <v>85</v>
      </c>
      <c r="CZ5" s="73" t="s">
        <v>86</v>
      </c>
      <c r="DA5" s="73" t="s">
        <v>87</v>
      </c>
      <c r="DB5" s="73" t="s">
        <v>88</v>
      </c>
      <c r="DC5" s="73" t="s">
        <v>89</v>
      </c>
      <c r="DD5" s="73" t="s">
        <v>91</v>
      </c>
      <c r="DE5" s="73" t="s">
        <v>92</v>
      </c>
      <c r="DF5" s="73" t="s">
        <v>93</v>
      </c>
      <c r="DG5" s="73" t="s">
        <v>94</v>
      </c>
      <c r="DH5" s="73" t="s">
        <v>90</v>
      </c>
      <c r="DI5" s="73" t="s">
        <v>84</v>
      </c>
      <c r="DJ5" s="73" t="s">
        <v>85</v>
      </c>
      <c r="DK5" s="73" t="s">
        <v>86</v>
      </c>
      <c r="DL5" s="73" t="s">
        <v>87</v>
      </c>
      <c r="DM5" s="73" t="s">
        <v>88</v>
      </c>
      <c r="DN5" s="73" t="s">
        <v>89</v>
      </c>
      <c r="DO5" s="73" t="s">
        <v>91</v>
      </c>
      <c r="DP5" s="73" t="s">
        <v>92</v>
      </c>
      <c r="DQ5" s="73" t="s">
        <v>93</v>
      </c>
      <c r="DR5" s="73" t="s">
        <v>94</v>
      </c>
      <c r="DS5" s="73" t="s">
        <v>90</v>
      </c>
      <c r="DT5" s="73" t="s">
        <v>84</v>
      </c>
      <c r="DU5" s="73" t="s">
        <v>85</v>
      </c>
      <c r="DV5" s="73" t="s">
        <v>86</v>
      </c>
      <c r="DW5" s="73" t="s">
        <v>87</v>
      </c>
      <c r="DX5" s="73" t="s">
        <v>88</v>
      </c>
      <c r="DY5" s="73" t="s">
        <v>89</v>
      </c>
      <c r="DZ5" s="73" t="s">
        <v>91</v>
      </c>
      <c r="EA5" s="73" t="s">
        <v>92</v>
      </c>
      <c r="EB5" s="73" t="s">
        <v>93</v>
      </c>
      <c r="EC5" s="73" t="s">
        <v>94</v>
      </c>
      <c r="ED5" s="73" t="s">
        <v>90</v>
      </c>
      <c r="EE5" s="73" t="s">
        <v>84</v>
      </c>
      <c r="EF5" s="73" t="s">
        <v>85</v>
      </c>
      <c r="EG5" s="73" t="s">
        <v>86</v>
      </c>
      <c r="EH5" s="73" t="s">
        <v>87</v>
      </c>
      <c r="EI5" s="73" t="s">
        <v>88</v>
      </c>
      <c r="EJ5" s="73" t="s">
        <v>89</v>
      </c>
      <c r="EK5" s="73" t="s">
        <v>91</v>
      </c>
      <c r="EL5" s="73" t="s">
        <v>92</v>
      </c>
      <c r="EM5" s="73" t="s">
        <v>93</v>
      </c>
      <c r="EN5" s="73" t="s">
        <v>94</v>
      </c>
      <c r="EO5" s="73" t="s">
        <v>90</v>
      </c>
    </row>
    <row r="6" spans="1:148" s="62" customFormat="1">
      <c r="A6" s="63" t="s">
        <v>95</v>
      </c>
      <c r="B6" s="68">
        <f t="shared" ref="B6:X6" si="1">B7</f>
        <v>2024</v>
      </c>
      <c r="C6" s="68">
        <f t="shared" si="1"/>
        <v>82155</v>
      </c>
      <c r="D6" s="68">
        <f t="shared" si="1"/>
        <v>46</v>
      </c>
      <c r="E6" s="68">
        <f t="shared" si="1"/>
        <v>17</v>
      </c>
      <c r="F6" s="68">
        <f t="shared" si="1"/>
        <v>1</v>
      </c>
      <c r="G6" s="68">
        <f t="shared" si="1"/>
        <v>0</v>
      </c>
      <c r="H6" s="68" t="str">
        <f t="shared" si="1"/>
        <v>茨城県　北茨城市</v>
      </c>
      <c r="I6" s="68" t="str">
        <f t="shared" si="1"/>
        <v>法適用</v>
      </c>
      <c r="J6" s="68" t="str">
        <f t="shared" si="1"/>
        <v>下水道事業</v>
      </c>
      <c r="K6" s="68" t="str">
        <f t="shared" si="1"/>
        <v>公共下水道</v>
      </c>
      <c r="L6" s="68" t="str">
        <f t="shared" si="1"/>
        <v>Cc2</v>
      </c>
      <c r="M6" s="68" t="str">
        <f t="shared" si="1"/>
        <v>非設置</v>
      </c>
      <c r="N6" s="76" t="str">
        <f t="shared" si="1"/>
        <v>-</v>
      </c>
      <c r="O6" s="76">
        <f t="shared" si="1"/>
        <v>64.02</v>
      </c>
      <c r="P6" s="76">
        <f t="shared" si="1"/>
        <v>11.2</v>
      </c>
      <c r="Q6" s="76">
        <f t="shared" si="1"/>
        <v>78.48</v>
      </c>
      <c r="R6" s="76">
        <f t="shared" si="1"/>
        <v>3850</v>
      </c>
      <c r="S6" s="76">
        <f t="shared" si="1"/>
        <v>40014</v>
      </c>
      <c r="T6" s="76">
        <f t="shared" si="1"/>
        <v>186.79</v>
      </c>
      <c r="U6" s="76">
        <f t="shared" si="1"/>
        <v>214.22</v>
      </c>
      <c r="V6" s="76">
        <f t="shared" si="1"/>
        <v>4450</v>
      </c>
      <c r="W6" s="76">
        <f t="shared" si="1"/>
        <v>1.28</v>
      </c>
      <c r="X6" s="76">
        <f t="shared" si="1"/>
        <v>3476.56</v>
      </c>
      <c r="Y6" s="84">
        <f t="shared" ref="Y6:AH6" si="2">IF(Y7="",NA(),Y7)</f>
        <v>88.55</v>
      </c>
      <c r="Z6" s="84">
        <f t="shared" si="2"/>
        <v>83.73</v>
      </c>
      <c r="AA6" s="84">
        <f t="shared" si="2"/>
        <v>78.05</v>
      </c>
      <c r="AB6" s="84">
        <f t="shared" si="2"/>
        <v>101.76</v>
      </c>
      <c r="AC6" s="84">
        <f t="shared" si="2"/>
        <v>96.74</v>
      </c>
      <c r="AD6" s="84">
        <f t="shared" si="2"/>
        <v>107.21</v>
      </c>
      <c r="AE6" s="84">
        <f t="shared" si="2"/>
        <v>107.08</v>
      </c>
      <c r="AF6" s="84">
        <f t="shared" si="2"/>
        <v>106.08</v>
      </c>
      <c r="AG6" s="84">
        <f t="shared" si="2"/>
        <v>106.87</v>
      </c>
      <c r="AH6" s="84">
        <f t="shared" si="2"/>
        <v>106.45</v>
      </c>
      <c r="AI6" s="76" t="str">
        <f>IF(AI7="","",IF(AI7="-","【-】","【"&amp;SUBSTITUTE(TEXT(AI7,"#,##0.00"),"-","△")&amp;"】"))</f>
        <v>【105.36】</v>
      </c>
      <c r="AJ6" s="84">
        <f t="shared" ref="AJ6:AS6" si="3">IF(AJ7="",NA(),AJ7)</f>
        <v>76.88</v>
      </c>
      <c r="AK6" s="84">
        <f t="shared" si="3"/>
        <v>197.91</v>
      </c>
      <c r="AL6" s="84">
        <f t="shared" si="3"/>
        <v>317.85000000000002</v>
      </c>
      <c r="AM6" s="84">
        <f t="shared" si="3"/>
        <v>308.14999999999998</v>
      </c>
      <c r="AN6" s="84">
        <f t="shared" si="3"/>
        <v>320.48</v>
      </c>
      <c r="AO6" s="84">
        <f t="shared" si="3"/>
        <v>43.71</v>
      </c>
      <c r="AP6" s="84">
        <f t="shared" si="3"/>
        <v>45.94</v>
      </c>
      <c r="AQ6" s="84">
        <f t="shared" si="3"/>
        <v>29.34</v>
      </c>
      <c r="AR6" s="84">
        <f t="shared" si="3"/>
        <v>21.73</v>
      </c>
      <c r="AS6" s="84">
        <f t="shared" si="3"/>
        <v>19.96</v>
      </c>
      <c r="AT6" s="76" t="str">
        <f>IF(AT7="","",IF(AT7="-","【-】","【"&amp;SUBSTITUTE(TEXT(AT7,"#,##0.00"),"-","△")&amp;"】"))</f>
        <v>【3.12】</v>
      </c>
      <c r="AU6" s="84">
        <f t="shared" ref="AU6:BD6" si="4">IF(AU7="",NA(),AU7)</f>
        <v>34.82</v>
      </c>
      <c r="AV6" s="84">
        <f t="shared" si="4"/>
        <v>51.53</v>
      </c>
      <c r="AW6" s="84">
        <f t="shared" si="4"/>
        <v>71.23</v>
      </c>
      <c r="AX6" s="84">
        <f t="shared" si="4"/>
        <v>84.72</v>
      </c>
      <c r="AY6" s="84">
        <f t="shared" si="4"/>
        <v>72.28</v>
      </c>
      <c r="AZ6" s="84">
        <f t="shared" si="4"/>
        <v>40.67</v>
      </c>
      <c r="BA6" s="84">
        <f t="shared" si="4"/>
        <v>47.7</v>
      </c>
      <c r="BB6" s="84">
        <f t="shared" si="4"/>
        <v>50.59</v>
      </c>
      <c r="BC6" s="84">
        <f t="shared" si="4"/>
        <v>62.37</v>
      </c>
      <c r="BD6" s="84">
        <f t="shared" si="4"/>
        <v>63.88</v>
      </c>
      <c r="BE6" s="76" t="str">
        <f>IF(BE7="","",IF(BE7="-","【-】","【"&amp;SUBSTITUTE(TEXT(BE7,"#,##0.00"),"-","△")&amp;"】"))</f>
        <v>【82.75】</v>
      </c>
      <c r="BF6" s="76">
        <f t="shared" ref="BF6:BO6" si="5">IF(BF7="",NA(),BF7)</f>
        <v>0</v>
      </c>
      <c r="BG6" s="76">
        <f t="shared" si="5"/>
        <v>0</v>
      </c>
      <c r="BH6" s="76">
        <f t="shared" si="5"/>
        <v>0</v>
      </c>
      <c r="BI6" s="76">
        <f t="shared" si="5"/>
        <v>0</v>
      </c>
      <c r="BJ6" s="76">
        <f t="shared" si="5"/>
        <v>0</v>
      </c>
      <c r="BK6" s="84">
        <f t="shared" si="5"/>
        <v>1050.51</v>
      </c>
      <c r="BL6" s="84">
        <f t="shared" si="5"/>
        <v>1102.01</v>
      </c>
      <c r="BM6" s="84">
        <f t="shared" si="5"/>
        <v>987.36</v>
      </c>
      <c r="BN6" s="84">
        <f t="shared" si="5"/>
        <v>1042.77</v>
      </c>
      <c r="BO6" s="84">
        <f t="shared" si="5"/>
        <v>943.46</v>
      </c>
      <c r="BP6" s="76" t="str">
        <f>IF(BP7="","",IF(BP7="-","【-】","【"&amp;SUBSTITUTE(TEXT(BP7,"#,##0.00"),"-","△")&amp;"】"))</f>
        <v>【602.56】</v>
      </c>
      <c r="BQ6" s="84">
        <f t="shared" ref="BQ6:BZ6" si="6">IF(BQ7="",NA(),BQ7)</f>
        <v>57.55</v>
      </c>
      <c r="BR6" s="84">
        <f t="shared" si="6"/>
        <v>73.08</v>
      </c>
      <c r="BS6" s="84">
        <f t="shared" si="6"/>
        <v>74.680000000000007</v>
      </c>
      <c r="BT6" s="84">
        <f t="shared" si="6"/>
        <v>67.540000000000006</v>
      </c>
      <c r="BU6" s="84">
        <f t="shared" si="6"/>
        <v>62.57</v>
      </c>
      <c r="BV6" s="84">
        <f t="shared" si="6"/>
        <v>82.65</v>
      </c>
      <c r="BW6" s="84">
        <f t="shared" si="6"/>
        <v>82.55</v>
      </c>
      <c r="BX6" s="84">
        <f t="shared" si="6"/>
        <v>83.55</v>
      </c>
      <c r="BY6" s="84">
        <f t="shared" si="6"/>
        <v>84.48</v>
      </c>
      <c r="BZ6" s="84">
        <f t="shared" si="6"/>
        <v>79.22</v>
      </c>
      <c r="CA6" s="76" t="str">
        <f>IF(CA7="","",IF(CA7="-","【-】","【"&amp;SUBSTITUTE(TEXT(CA7,"#,##0.00"),"-","△")&amp;"】"))</f>
        <v>【97.94】</v>
      </c>
      <c r="CB6" s="84">
        <f t="shared" ref="CB6:CK6" si="7">IF(CB7="",NA(),CB7)</f>
        <v>343.18</v>
      </c>
      <c r="CC6" s="84">
        <f t="shared" si="7"/>
        <v>271.86</v>
      </c>
      <c r="CD6" s="84">
        <f t="shared" si="7"/>
        <v>270.10000000000002</v>
      </c>
      <c r="CE6" s="84">
        <f t="shared" si="7"/>
        <v>298.70999999999998</v>
      </c>
      <c r="CF6" s="84">
        <f t="shared" si="7"/>
        <v>324.32</v>
      </c>
      <c r="CG6" s="84">
        <f t="shared" si="7"/>
        <v>186.3</v>
      </c>
      <c r="CH6" s="84">
        <f t="shared" si="7"/>
        <v>188.38</v>
      </c>
      <c r="CI6" s="84">
        <f t="shared" si="7"/>
        <v>185.98</v>
      </c>
      <c r="CJ6" s="84">
        <f t="shared" si="7"/>
        <v>187.11</v>
      </c>
      <c r="CK6" s="84">
        <f t="shared" si="7"/>
        <v>202.47</v>
      </c>
      <c r="CL6" s="76" t="str">
        <f>IF(CL7="","",IF(CL7="-","【-】","【"&amp;SUBSTITUTE(TEXT(CL7,"#,##0.00"),"-","△")&amp;"】"))</f>
        <v>【140.98】</v>
      </c>
      <c r="CM6" s="84">
        <f t="shared" ref="CM6:CV6" si="8">IF(CM7="",NA(),CM7)</f>
        <v>27.88</v>
      </c>
      <c r="CN6" s="84">
        <f t="shared" si="8"/>
        <v>32.229999999999997</v>
      </c>
      <c r="CO6" s="84">
        <f t="shared" si="8"/>
        <v>29.08</v>
      </c>
      <c r="CP6" s="84">
        <f t="shared" si="8"/>
        <v>29.6</v>
      </c>
      <c r="CQ6" s="84">
        <f t="shared" si="8"/>
        <v>29.95</v>
      </c>
      <c r="CR6" s="84">
        <f t="shared" si="8"/>
        <v>50.53</v>
      </c>
      <c r="CS6" s="84">
        <f t="shared" si="8"/>
        <v>51.42</v>
      </c>
      <c r="CT6" s="84">
        <f t="shared" si="8"/>
        <v>48.95</v>
      </c>
      <c r="CU6" s="84">
        <f t="shared" si="8"/>
        <v>49.28</v>
      </c>
      <c r="CV6" s="84">
        <f t="shared" si="8"/>
        <v>50.62</v>
      </c>
      <c r="CW6" s="76" t="str">
        <f>IF(CW7="","",IF(CW7="-","【-】","【"&amp;SUBSTITUTE(TEXT(CW7,"#,##0.00"),"-","△")&amp;"】"))</f>
        <v>【60.13】</v>
      </c>
      <c r="CX6" s="84">
        <f t="shared" ref="CX6:DG6" si="9">IF(CX7="",NA(),CX7)</f>
        <v>74.819999999999993</v>
      </c>
      <c r="CY6" s="84">
        <f t="shared" si="9"/>
        <v>77.55</v>
      </c>
      <c r="CZ6" s="84">
        <f t="shared" si="9"/>
        <v>73.86</v>
      </c>
      <c r="DA6" s="84">
        <f t="shared" si="9"/>
        <v>73.61</v>
      </c>
      <c r="DB6" s="84">
        <f t="shared" si="9"/>
        <v>72.72</v>
      </c>
      <c r="DC6" s="84">
        <f t="shared" si="9"/>
        <v>82.08</v>
      </c>
      <c r="DD6" s="84">
        <f t="shared" si="9"/>
        <v>81.34</v>
      </c>
      <c r="DE6" s="84">
        <f t="shared" si="9"/>
        <v>81.14</v>
      </c>
      <c r="DF6" s="84">
        <f t="shared" si="9"/>
        <v>79.7</v>
      </c>
      <c r="DG6" s="84">
        <f t="shared" si="9"/>
        <v>79</v>
      </c>
      <c r="DH6" s="76" t="str">
        <f>IF(DH7="","",IF(DH7="-","【-】","【"&amp;SUBSTITUTE(TEXT(DH7,"#,##0.00"),"-","△")&amp;"】"))</f>
        <v>【96.00】</v>
      </c>
      <c r="DI6" s="84">
        <f t="shared" ref="DI6:DR6" si="10">IF(DI7="",NA(),DI7)</f>
        <v>3.84</v>
      </c>
      <c r="DJ6" s="84">
        <f t="shared" si="10"/>
        <v>7.6</v>
      </c>
      <c r="DK6" s="84">
        <f t="shared" si="10"/>
        <v>11.21</v>
      </c>
      <c r="DL6" s="84">
        <f t="shared" si="10"/>
        <v>14.4</v>
      </c>
      <c r="DM6" s="84">
        <f t="shared" si="10"/>
        <v>17.510000000000002</v>
      </c>
      <c r="DN6" s="84">
        <f t="shared" si="10"/>
        <v>12.7</v>
      </c>
      <c r="DO6" s="84">
        <f t="shared" si="10"/>
        <v>14.65</v>
      </c>
      <c r="DP6" s="84">
        <f t="shared" si="10"/>
        <v>16.11</v>
      </c>
      <c r="DQ6" s="84">
        <f t="shared" si="10"/>
        <v>17.05</v>
      </c>
      <c r="DR6" s="84">
        <f t="shared" si="10"/>
        <v>17.62</v>
      </c>
      <c r="DS6" s="76" t="str">
        <f>IF(DS7="","",IF(DS7="-","【-】","【"&amp;SUBSTITUTE(TEXT(DS7,"#,##0.00"),"-","△")&amp;"】"))</f>
        <v>【42.20】</v>
      </c>
      <c r="DT6" s="76">
        <f t="shared" ref="DT6:EC6" si="11">IF(DT7="",NA(),DT7)</f>
        <v>0</v>
      </c>
      <c r="DU6" s="76">
        <f t="shared" si="11"/>
        <v>0</v>
      </c>
      <c r="DV6" s="76">
        <f t="shared" si="11"/>
        <v>0</v>
      </c>
      <c r="DW6" s="76">
        <f t="shared" si="11"/>
        <v>0</v>
      </c>
      <c r="DX6" s="76">
        <f t="shared" si="11"/>
        <v>0</v>
      </c>
      <c r="DY6" s="76">
        <f t="shared" si="11"/>
        <v>0</v>
      </c>
      <c r="DZ6" s="84">
        <f t="shared" si="11"/>
        <v>0.1</v>
      </c>
      <c r="EA6" s="84">
        <f t="shared" si="11"/>
        <v>0.17</v>
      </c>
      <c r="EB6" s="84">
        <f t="shared" si="11"/>
        <v>0.22</v>
      </c>
      <c r="EC6" s="84">
        <f t="shared" si="11"/>
        <v>0.18</v>
      </c>
      <c r="ED6" s="76" t="str">
        <f>IF(ED7="","",IF(ED7="-","【-】","【"&amp;SUBSTITUTE(TEXT(ED7,"#,##0.00"),"-","△")&amp;"】"))</f>
        <v>【9.46】</v>
      </c>
      <c r="EE6" s="76">
        <f t="shared" ref="EE6:EN6" si="12">IF(EE7="",NA(),EE7)</f>
        <v>0</v>
      </c>
      <c r="EF6" s="76">
        <f t="shared" si="12"/>
        <v>0</v>
      </c>
      <c r="EG6" s="76">
        <f t="shared" si="12"/>
        <v>0</v>
      </c>
      <c r="EH6" s="76">
        <f t="shared" si="12"/>
        <v>0</v>
      </c>
      <c r="EI6" s="76">
        <f t="shared" si="12"/>
        <v>0</v>
      </c>
      <c r="EJ6" s="84">
        <f t="shared" si="12"/>
        <v>1.65</v>
      </c>
      <c r="EK6" s="84">
        <f t="shared" si="12"/>
        <v>0.14000000000000001</v>
      </c>
      <c r="EL6" s="84">
        <f t="shared" si="12"/>
        <v>8.e-002</v>
      </c>
      <c r="EM6" s="84">
        <f t="shared" si="12"/>
        <v>0.57999999999999996</v>
      </c>
      <c r="EN6" s="84">
        <f t="shared" si="12"/>
        <v>9.e-002</v>
      </c>
      <c r="EO6" s="76" t="str">
        <f>IF(EO7="","",IF(EO7="-","【-】","【"&amp;SUBSTITUTE(TEXT(EO7,"#,##0.00"),"-","△")&amp;"】"))</f>
        <v>【0.19】</v>
      </c>
    </row>
    <row r="7" spans="1:148" s="62" customFormat="1">
      <c r="A7" s="63"/>
      <c r="B7" s="69">
        <v>2024</v>
      </c>
      <c r="C7" s="69">
        <v>82155</v>
      </c>
      <c r="D7" s="69">
        <v>46</v>
      </c>
      <c r="E7" s="69">
        <v>17</v>
      </c>
      <c r="F7" s="69">
        <v>1</v>
      </c>
      <c r="G7" s="69">
        <v>0</v>
      </c>
      <c r="H7" s="69" t="s">
        <v>4</v>
      </c>
      <c r="I7" s="69" t="s">
        <v>96</v>
      </c>
      <c r="J7" s="69" t="s">
        <v>97</v>
      </c>
      <c r="K7" s="69" t="s">
        <v>98</v>
      </c>
      <c r="L7" s="69" t="s">
        <v>99</v>
      </c>
      <c r="M7" s="69" t="s">
        <v>100</v>
      </c>
      <c r="N7" s="77" t="s">
        <v>101</v>
      </c>
      <c r="O7" s="77">
        <v>64.02</v>
      </c>
      <c r="P7" s="77">
        <v>11.2</v>
      </c>
      <c r="Q7" s="77">
        <v>78.48</v>
      </c>
      <c r="R7" s="77">
        <v>3850</v>
      </c>
      <c r="S7" s="77">
        <v>40014</v>
      </c>
      <c r="T7" s="77">
        <v>186.79</v>
      </c>
      <c r="U7" s="77">
        <v>214.22</v>
      </c>
      <c r="V7" s="77">
        <v>4450</v>
      </c>
      <c r="W7" s="77">
        <v>1.28</v>
      </c>
      <c r="X7" s="77">
        <v>3476.56</v>
      </c>
      <c r="Y7" s="77">
        <v>88.55</v>
      </c>
      <c r="Z7" s="77">
        <v>83.73</v>
      </c>
      <c r="AA7" s="77">
        <v>78.05</v>
      </c>
      <c r="AB7" s="77">
        <v>101.76</v>
      </c>
      <c r="AC7" s="77">
        <v>96.74</v>
      </c>
      <c r="AD7" s="77">
        <v>107.21</v>
      </c>
      <c r="AE7" s="77">
        <v>107.08</v>
      </c>
      <c r="AF7" s="77">
        <v>106.08</v>
      </c>
      <c r="AG7" s="77">
        <v>106.87</v>
      </c>
      <c r="AH7" s="77">
        <v>106.45</v>
      </c>
      <c r="AI7" s="77">
        <v>105.36</v>
      </c>
      <c r="AJ7" s="77">
        <v>76.88</v>
      </c>
      <c r="AK7" s="77">
        <v>197.91</v>
      </c>
      <c r="AL7" s="77">
        <v>317.85000000000002</v>
      </c>
      <c r="AM7" s="77">
        <v>308.14999999999998</v>
      </c>
      <c r="AN7" s="77">
        <v>320.48</v>
      </c>
      <c r="AO7" s="77">
        <v>43.71</v>
      </c>
      <c r="AP7" s="77">
        <v>45.94</v>
      </c>
      <c r="AQ7" s="77">
        <v>29.34</v>
      </c>
      <c r="AR7" s="77">
        <v>21.73</v>
      </c>
      <c r="AS7" s="77">
        <v>19.96</v>
      </c>
      <c r="AT7" s="77">
        <v>3.12</v>
      </c>
      <c r="AU7" s="77">
        <v>34.82</v>
      </c>
      <c r="AV7" s="77">
        <v>51.53</v>
      </c>
      <c r="AW7" s="77">
        <v>71.23</v>
      </c>
      <c r="AX7" s="77">
        <v>84.72</v>
      </c>
      <c r="AY7" s="77">
        <v>72.28</v>
      </c>
      <c r="AZ7" s="77">
        <v>40.67</v>
      </c>
      <c r="BA7" s="77">
        <v>47.7</v>
      </c>
      <c r="BB7" s="77">
        <v>50.59</v>
      </c>
      <c r="BC7" s="77">
        <v>62.37</v>
      </c>
      <c r="BD7" s="77">
        <v>63.88</v>
      </c>
      <c r="BE7" s="77">
        <v>82.75</v>
      </c>
      <c r="BF7" s="77">
        <v>0</v>
      </c>
      <c r="BG7" s="77">
        <v>0</v>
      </c>
      <c r="BH7" s="77">
        <v>0</v>
      </c>
      <c r="BI7" s="77">
        <v>0</v>
      </c>
      <c r="BJ7" s="77">
        <v>0</v>
      </c>
      <c r="BK7" s="77">
        <v>1050.51</v>
      </c>
      <c r="BL7" s="77">
        <v>1102.01</v>
      </c>
      <c r="BM7" s="77">
        <v>987.36</v>
      </c>
      <c r="BN7" s="77">
        <v>1042.77</v>
      </c>
      <c r="BO7" s="77">
        <v>943.46</v>
      </c>
      <c r="BP7" s="77">
        <v>602.55999999999995</v>
      </c>
      <c r="BQ7" s="77">
        <v>57.55</v>
      </c>
      <c r="BR7" s="77">
        <v>73.08</v>
      </c>
      <c r="BS7" s="77">
        <v>74.680000000000007</v>
      </c>
      <c r="BT7" s="77">
        <v>67.540000000000006</v>
      </c>
      <c r="BU7" s="77">
        <v>62.57</v>
      </c>
      <c r="BV7" s="77">
        <v>82.65</v>
      </c>
      <c r="BW7" s="77">
        <v>82.55</v>
      </c>
      <c r="BX7" s="77">
        <v>83.55</v>
      </c>
      <c r="BY7" s="77">
        <v>84.48</v>
      </c>
      <c r="BZ7" s="77">
        <v>79.22</v>
      </c>
      <c r="CA7" s="77">
        <v>97.94</v>
      </c>
      <c r="CB7" s="77">
        <v>343.18</v>
      </c>
      <c r="CC7" s="77">
        <v>271.86</v>
      </c>
      <c r="CD7" s="77">
        <v>270.10000000000002</v>
      </c>
      <c r="CE7" s="77">
        <v>298.70999999999998</v>
      </c>
      <c r="CF7" s="77">
        <v>324.32</v>
      </c>
      <c r="CG7" s="77">
        <v>186.3</v>
      </c>
      <c r="CH7" s="77">
        <v>188.38</v>
      </c>
      <c r="CI7" s="77">
        <v>185.98</v>
      </c>
      <c r="CJ7" s="77">
        <v>187.11</v>
      </c>
      <c r="CK7" s="77">
        <v>202.47</v>
      </c>
      <c r="CL7" s="77">
        <v>140.97999999999999</v>
      </c>
      <c r="CM7" s="77">
        <v>27.88</v>
      </c>
      <c r="CN7" s="77">
        <v>32.229999999999997</v>
      </c>
      <c r="CO7" s="77">
        <v>29.08</v>
      </c>
      <c r="CP7" s="77">
        <v>29.6</v>
      </c>
      <c r="CQ7" s="77">
        <v>29.95</v>
      </c>
      <c r="CR7" s="77">
        <v>50.53</v>
      </c>
      <c r="CS7" s="77">
        <v>51.42</v>
      </c>
      <c r="CT7" s="77">
        <v>48.95</v>
      </c>
      <c r="CU7" s="77">
        <v>49.28</v>
      </c>
      <c r="CV7" s="77">
        <v>50.62</v>
      </c>
      <c r="CW7" s="77">
        <v>60.13</v>
      </c>
      <c r="CX7" s="77">
        <v>74.819999999999993</v>
      </c>
      <c r="CY7" s="77">
        <v>77.55</v>
      </c>
      <c r="CZ7" s="77">
        <v>73.86</v>
      </c>
      <c r="DA7" s="77">
        <v>73.61</v>
      </c>
      <c r="DB7" s="77">
        <v>72.72</v>
      </c>
      <c r="DC7" s="77">
        <v>82.08</v>
      </c>
      <c r="DD7" s="77">
        <v>81.34</v>
      </c>
      <c r="DE7" s="77">
        <v>81.14</v>
      </c>
      <c r="DF7" s="77">
        <v>79.7</v>
      </c>
      <c r="DG7" s="77">
        <v>79</v>
      </c>
      <c r="DH7" s="77">
        <v>96</v>
      </c>
      <c r="DI7" s="77">
        <v>3.84</v>
      </c>
      <c r="DJ7" s="77">
        <v>7.6</v>
      </c>
      <c r="DK7" s="77">
        <v>11.21</v>
      </c>
      <c r="DL7" s="77">
        <v>14.4</v>
      </c>
      <c r="DM7" s="77">
        <v>17.510000000000002</v>
      </c>
      <c r="DN7" s="77">
        <v>12.7</v>
      </c>
      <c r="DO7" s="77">
        <v>14.65</v>
      </c>
      <c r="DP7" s="77">
        <v>16.11</v>
      </c>
      <c r="DQ7" s="77">
        <v>17.05</v>
      </c>
      <c r="DR7" s="77">
        <v>17.62</v>
      </c>
      <c r="DS7" s="77">
        <v>42.2</v>
      </c>
      <c r="DT7" s="77">
        <v>0</v>
      </c>
      <c r="DU7" s="77">
        <v>0</v>
      </c>
      <c r="DV7" s="77">
        <v>0</v>
      </c>
      <c r="DW7" s="77">
        <v>0</v>
      </c>
      <c r="DX7" s="77">
        <v>0</v>
      </c>
      <c r="DY7" s="77">
        <v>0</v>
      </c>
      <c r="DZ7" s="77">
        <v>0.1</v>
      </c>
      <c r="EA7" s="77">
        <v>0.17</v>
      </c>
      <c r="EB7" s="77">
        <v>0.22</v>
      </c>
      <c r="EC7" s="77">
        <v>0.18</v>
      </c>
      <c r="ED7" s="77">
        <v>9.4600000000000009</v>
      </c>
      <c r="EE7" s="77">
        <v>0</v>
      </c>
      <c r="EF7" s="77">
        <v>0</v>
      </c>
      <c r="EG7" s="77">
        <v>0</v>
      </c>
      <c r="EH7" s="77">
        <v>0</v>
      </c>
      <c r="EI7" s="77">
        <v>0</v>
      </c>
      <c r="EJ7" s="77">
        <v>1.65</v>
      </c>
      <c r="EK7" s="77">
        <v>0.14000000000000001</v>
      </c>
      <c r="EL7" s="77">
        <v>8.e-002</v>
      </c>
      <c r="EM7" s="77">
        <v>0.57999999999999996</v>
      </c>
      <c r="EN7" s="77">
        <v>9.e-002</v>
      </c>
      <c r="EO7" s="77">
        <v>0.19</v>
      </c>
    </row>
    <row r="8" spans="1:14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row>
    <row r="9" spans="1:148">
      <c r="A9" s="64"/>
      <c r="B9" s="64" t="s">
        <v>102</v>
      </c>
      <c r="C9" s="64" t="s">
        <v>103</v>
      </c>
      <c r="D9" s="64" t="s">
        <v>104</v>
      </c>
      <c r="E9" s="64" t="s">
        <v>105</v>
      </c>
      <c r="F9" s="64" t="s">
        <v>106</v>
      </c>
      <c r="R9" s="78"/>
      <c r="Y9" s="78"/>
      <c r="Z9" s="78"/>
      <c r="AA9" s="78"/>
      <c r="AB9" s="78"/>
      <c r="AC9" s="78"/>
      <c r="AD9" s="78"/>
      <c r="AE9" s="78"/>
      <c r="AF9" s="78"/>
      <c r="AG9" s="78"/>
      <c r="AI9" s="78"/>
      <c r="AJ9" s="78"/>
      <c r="AK9" s="78"/>
      <c r="AL9" s="78"/>
      <c r="AM9" s="78"/>
      <c r="AN9" s="78"/>
      <c r="AO9" s="78"/>
      <c r="AP9" s="78"/>
      <c r="AQ9" s="78"/>
      <c r="AR9" s="78"/>
      <c r="AT9" s="78"/>
      <c r="AU9" s="78"/>
      <c r="AV9" s="78"/>
      <c r="AW9" s="78"/>
      <c r="AX9" s="78"/>
      <c r="AY9" s="78"/>
      <c r="AZ9" s="78"/>
      <c r="BA9" s="78"/>
      <c r="BB9" s="78"/>
      <c r="BC9" s="78"/>
      <c r="BE9" s="78"/>
      <c r="BF9" s="78"/>
      <c r="BG9" s="78"/>
      <c r="BH9" s="78"/>
      <c r="BI9" s="78"/>
      <c r="BJ9" s="78"/>
      <c r="BK9" s="78"/>
      <c r="BL9" s="78"/>
      <c r="BM9" s="78"/>
      <c r="BN9" s="78"/>
      <c r="BP9" s="78"/>
      <c r="BQ9" s="78"/>
      <c r="BR9" s="78"/>
      <c r="BS9" s="78"/>
      <c r="BT9" s="78"/>
      <c r="BU9" s="78"/>
      <c r="BV9" s="78"/>
      <c r="BW9" s="78"/>
      <c r="BX9" s="78"/>
      <c r="BY9" s="78"/>
      <c r="CA9" s="78"/>
      <c r="CB9" s="78"/>
      <c r="CC9" s="78"/>
      <c r="CD9" s="78"/>
      <c r="CE9" s="78"/>
      <c r="CF9" s="78"/>
      <c r="CG9" s="78"/>
      <c r="CH9" s="78"/>
      <c r="CI9" s="78"/>
      <c r="CJ9" s="78"/>
      <c r="CL9" s="78"/>
      <c r="CM9" s="78"/>
      <c r="CN9" s="78"/>
      <c r="CO9" s="78"/>
      <c r="CP9" s="78"/>
      <c r="CQ9" s="78"/>
      <c r="CR9" s="78"/>
      <c r="CS9" s="78"/>
      <c r="CT9" s="78"/>
      <c r="CU9" s="78"/>
      <c r="CW9" s="78"/>
      <c r="CX9" s="78"/>
      <c r="CY9" s="78"/>
      <c r="CZ9" s="78"/>
      <c r="DA9" s="78"/>
      <c r="DB9" s="78"/>
      <c r="DC9" s="78"/>
      <c r="DD9" s="78"/>
      <c r="DE9" s="78"/>
      <c r="DF9" s="78"/>
      <c r="DH9" s="78"/>
      <c r="DI9" s="78"/>
      <c r="DJ9" s="78"/>
      <c r="DK9" s="78"/>
      <c r="DL9" s="78"/>
      <c r="DM9" s="78"/>
      <c r="DN9" s="78"/>
      <c r="DO9" s="78"/>
      <c r="DP9" s="78"/>
      <c r="DQ9" s="78"/>
      <c r="DS9" s="78"/>
      <c r="DT9" s="78"/>
      <c r="DU9" s="78"/>
      <c r="DV9" s="78"/>
      <c r="DW9" s="78"/>
      <c r="DX9" s="78"/>
      <c r="DY9" s="78"/>
      <c r="DZ9" s="78"/>
      <c r="EA9" s="78"/>
      <c r="EB9" s="78"/>
      <c r="ED9" s="78"/>
      <c r="EE9" s="78"/>
      <c r="EF9" s="78"/>
      <c r="EG9" s="78"/>
      <c r="EH9" s="78"/>
      <c r="EI9" s="78"/>
      <c r="EJ9" s="78"/>
      <c r="EK9" s="78"/>
      <c r="EL9" s="78"/>
      <c r="EM9" s="78"/>
    </row>
    <row r="10" spans="1:148">
      <c r="A10" s="64" t="s">
        <v>34</v>
      </c>
      <c r="B10" s="70">
        <f>DATEVALUE($B7-B11&amp;"/1/"&amp;B12)</f>
        <v>37257</v>
      </c>
      <c r="C10" s="70">
        <f>DATEVALUE($B7-C11&amp;"/1/"&amp;C12)</f>
        <v>37622</v>
      </c>
      <c r="D10" s="70">
        <f>DATEVALUE($B7-D11&amp;"/1/"&amp;D12)</f>
        <v>37988</v>
      </c>
      <c r="E10" s="70">
        <f>DATEVALUE($B7-E11&amp;"/1/"&amp;E12)</f>
        <v>38355</v>
      </c>
      <c r="F10" s="70">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2026-01-23T08:03:04Z</cp:lastPrinted>
  <dcterms:created xsi:type="dcterms:W3CDTF">2025-12-23T05:57:41Z</dcterms:created>
  <dcterms:modified xsi:type="dcterms:W3CDTF">2026-03-02T02:12:24Z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2026-03-02T02:12:24Z</vt:filetime>
  </property>
</Properties>
</file>