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180\Desktop\公営企業に係る経営比較分析表（令和元年度決算）の分析等について\03_県提出\"/>
    </mc:Choice>
  </mc:AlternateContent>
  <workbookProtection workbookAlgorithmName="SHA-512" workbookHashValue="RAY4Xc3XUO0ZZiauVbTcFv1d6hy1av+soXhKvo9YnXaAmz4J7jIITdK4nR8jesN2ryeH9Z7huZ+U1Zvtpd61OA==" workbookSaltValue="YR/8r7Up8jgksAl8YXzXt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<sst xmlns="http://schemas.openxmlformats.org/spreadsheetml/2006/main" count="236" uniqueCount="119">
  <si>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</si>
  <si>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</si>
  <si>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</si>
  <si>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</si>
  <si>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</si>
  <si>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</si>
  <si>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</si>
  <si>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</si>
  <si>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</si>
  <si>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</si>
  <si>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</si>
  <si>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</si>
  <si>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</si>
  <si>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</si>
  <si>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</si>
  <si>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</si>
  <si>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</si>
  <si>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</si>
  <si>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</si>
  <si>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</si>
  <si>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</si>
  <si>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</si>
  <si>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</si>
  <si>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</si>
  <si>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</si>
  <si>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</si>
  <si>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</si>
  <si>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</si>
  <si>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</si>
  <si>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</si>
  <si>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</si>
  <si>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</si>
  <si>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</si>
  <si>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</si>
  <si>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</si>
  <si>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</si>
  <si>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</si>
  <si>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</si>
  <si>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</si>
  <si>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</si>
  <si>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</si>
  <si>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</si>
  <si>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</si>
  <si>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</si>
  <si>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</si>
  <si>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</si>
  <si>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</si>
  <si>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</si>
  <si>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</si>
  <si>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</si>
  <si>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</si>
  <si>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</si>
  <si>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</si>
  <si>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</si>
  <si>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</si>
  <si>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</si>
  <si>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</si>
  <si>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</si>
  <si>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</si>
  <si>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</si>
  <si>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</si>
  <si>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</si>
  <si>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</si>
  <si>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</si>
  <si>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</si>
  <si>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</si>
  <si>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</si>
  <si>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</si>
  <si>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</si>
  <si>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</si>
  <si>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</si>
  <si>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</si>
  <si>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</si>
  <si>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</si>
  <si>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</si>
  <si>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</si>
  <si>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</si>
  <si>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</si>
  <si>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</si>
  <si>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</si>
  <si>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</si>
  <si>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</si>
  <si>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</si>
  <si>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</si>
  <si>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</si>
  <si>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</si>
  <si>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</si>
  <si>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</si>
  <si>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</si>
  <si>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</si>
  <si>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</si>
  <si>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</si>
  <si>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</si>
  <si>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</si>
  <si>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</si>
  <si>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</si>
  <si>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</si>
  <si>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</si>
  <si>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北茨城市</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</si>
  <si>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</si>
  <si>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</si>
  <si>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</si>
  <si>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</si>
  <si>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</si>
  <si>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</si>
  <si>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</si>
  <si>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</si>
  <si>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</si>
  <si>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</si>
  <si>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</si>
  <si>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</si>
  <si>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</si>
  <si>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</si>
  <si>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</si>
  <si>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</si>
  <si>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</si>
  <si>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市の公共下水道は平成17年10月に供用を開始した比較的新しい施設である。集中合併処理浄化槽を廃止して下水道に編入した区域内には40年以上経過した管路も存在するが、定期点検を行いつつ、小規模な修繕で対応している。今後は、ストックマネジメント計画に基づき、計画的な点検・修繕を行う必要がある。
　なお、平成27年度の管渠改善率が3.38％となっているが、誤計上によるもので、正しくは、0.00％である。</t>
    <rPh sb="1" eb="2">
      <t>トウ</t>
    </rPh>
    <rPh sb="4" eb="6">
      <t>コウキョウ</t>
    </rPh>
    <rPh sb="6" eb="9">
      <t>ゲスイドウ</t>
    </rPh>
    <rPh sb="10" eb="12">
      <t>ヘイセイ</t>
    </rPh>
    <rPh sb="14" eb="15">
      <t>ネン</t>
    </rPh>
    <rPh sb="17" eb="18">
      <t>ガツ</t>
    </rPh>
    <rPh sb="19" eb="21">
      <t>キョウヨウ</t>
    </rPh>
    <rPh sb="22" eb="24">
      <t>カイシ</t>
    </rPh>
    <rPh sb="26" eb="29">
      <t>ヒカクテキ</t>
    </rPh>
    <rPh sb="29" eb="30">
      <t>アタラ</t>
    </rPh>
    <rPh sb="32" eb="34">
      <t>シセツ</t>
    </rPh>
    <rPh sb="38" eb="40">
      <t>シュウチュウ</t>
    </rPh>
    <rPh sb="40" eb="42">
      <t>ガッペイ</t>
    </rPh>
    <rPh sb="42" eb="44">
      <t>ショリ</t>
    </rPh>
    <rPh sb="44" eb="47">
      <t>ジョウカソウ</t>
    </rPh>
    <rPh sb="48" eb="50">
      <t>ハイシ</t>
    </rPh>
    <rPh sb="52" eb="55">
      <t>ゲスイドウ</t>
    </rPh>
    <rPh sb="56" eb="58">
      <t>ヘンニュウ</t>
    </rPh>
    <rPh sb="60" eb="63">
      <t>クイキナイ</t>
    </rPh>
    <rPh sb="67" eb="68">
      <t>ネン</t>
    </rPh>
    <rPh sb="68" eb="70">
      <t>イジョウ</t>
    </rPh>
    <rPh sb="70" eb="72">
      <t>ケイカ</t>
    </rPh>
    <rPh sb="74" eb="76">
      <t>カンロ</t>
    </rPh>
    <rPh sb="77" eb="79">
      <t>ソンザイ</t>
    </rPh>
    <rPh sb="83" eb="85">
      <t>テイキ</t>
    </rPh>
    <rPh sb="85" eb="87">
      <t>テンケン</t>
    </rPh>
    <rPh sb="88" eb="89">
      <t>オコナ</t>
    </rPh>
    <rPh sb="93" eb="96">
      <t>ショウキボ</t>
    </rPh>
    <rPh sb="97" eb="99">
      <t>シュウゼン</t>
    </rPh>
    <rPh sb="100" eb="102">
      <t>タイオウ</t>
    </rPh>
    <rPh sb="107" eb="109">
      <t>コンゴ</t>
    </rPh>
    <rPh sb="121" eb="123">
      <t>ケイカク</t>
    </rPh>
    <rPh sb="124" eb="125">
      <t>モト</t>
    </rPh>
    <rPh sb="128" eb="131">
      <t>ケイカクテキ</t>
    </rPh>
    <rPh sb="132" eb="134">
      <t>テンケン</t>
    </rPh>
    <rPh sb="135" eb="137">
      <t>シュウゼン</t>
    </rPh>
    <rPh sb="138" eb="139">
      <t>オコナ</t>
    </rPh>
    <rPh sb="140" eb="142">
      <t>ヒツヨウ</t>
    </rPh>
    <rPh sb="151" eb="153">
      <t>ヘイセイ</t>
    </rPh>
    <rPh sb="155" eb="156">
      <t>ネン</t>
    </rPh>
    <rPh sb="156" eb="157">
      <t>ド</t>
    </rPh>
    <rPh sb="158" eb="160">
      <t>カンキョ</t>
    </rPh>
    <rPh sb="160" eb="162">
      <t>カイゼン</t>
    </rPh>
    <rPh sb="162" eb="163">
      <t>リツ</t>
    </rPh>
    <rPh sb="177" eb="180">
      <t>ゴケイジョウ</t>
    </rPh>
    <rPh sb="187" eb="188">
      <t>タダ</t>
    </rPh>
    <phoneticPr fontId="4"/>
  </si>
  <si>
    <t>　現在、面的な整備状況を改善すべく供用面積の拡大に向け整備を進めている。今後10年間は、計画区域内で人口が密集しているＪＲ磯原駅周辺を優先的に整備する予定である。
　整備と並行し、下水道への接続を推進し、施設利用率の向上に努める。
　また、ストックマネジメント計画に基づき、施設の計画的な更新と支出の平準化を図る。</t>
    <rPh sb="1" eb="3">
      <t>ゲンザイ</t>
    </rPh>
    <rPh sb="4" eb="6">
      <t>メンテキ</t>
    </rPh>
    <rPh sb="7" eb="9">
      <t>セイビ</t>
    </rPh>
    <rPh sb="9" eb="11">
      <t>ジョウキョウ</t>
    </rPh>
    <rPh sb="12" eb="14">
      <t>カイゼン</t>
    </rPh>
    <rPh sb="17" eb="19">
      <t>キョウヨウ</t>
    </rPh>
    <rPh sb="19" eb="21">
      <t>メンセキ</t>
    </rPh>
    <rPh sb="22" eb="24">
      <t>カクダイ</t>
    </rPh>
    <rPh sb="25" eb="26">
      <t>ム</t>
    </rPh>
    <rPh sb="27" eb="29">
      <t>セイビ</t>
    </rPh>
    <rPh sb="30" eb="31">
      <t>スス</t>
    </rPh>
    <rPh sb="36" eb="38">
      <t>コンゴ</t>
    </rPh>
    <rPh sb="40" eb="42">
      <t>ネンカン</t>
    </rPh>
    <rPh sb="44" eb="46">
      <t>ケイカク</t>
    </rPh>
    <rPh sb="46" eb="49">
      <t>クイキナイ</t>
    </rPh>
    <rPh sb="50" eb="52">
      <t>ジンコウ</t>
    </rPh>
    <rPh sb="53" eb="55">
      <t>ミッシュウ</t>
    </rPh>
    <rPh sb="61" eb="63">
      <t>イソハラ</t>
    </rPh>
    <rPh sb="63" eb="64">
      <t>エキ</t>
    </rPh>
    <rPh sb="64" eb="66">
      <t>シュウヘン</t>
    </rPh>
    <rPh sb="67" eb="69">
      <t>ユウセン</t>
    </rPh>
    <rPh sb="69" eb="70">
      <t>テキ</t>
    </rPh>
    <rPh sb="71" eb="73">
      <t>セイビ</t>
    </rPh>
    <rPh sb="75" eb="77">
      <t>ヨテイ</t>
    </rPh>
    <rPh sb="83" eb="85">
      <t>セイビ</t>
    </rPh>
    <rPh sb="86" eb="88">
      <t>ヘイコウ</t>
    </rPh>
    <rPh sb="90" eb="93">
      <t>ゲスイドウ</t>
    </rPh>
    <rPh sb="95" eb="97">
      <t>セツゾク</t>
    </rPh>
    <rPh sb="98" eb="100">
      <t>スイシン</t>
    </rPh>
    <rPh sb="102" eb="104">
      <t>シセツ</t>
    </rPh>
    <rPh sb="104" eb="106">
      <t>リヨウ</t>
    </rPh>
    <rPh sb="106" eb="107">
      <t>リツ</t>
    </rPh>
    <rPh sb="108" eb="110">
      <t>コウジョウ</t>
    </rPh>
    <rPh sb="111" eb="112">
      <t>ツト</t>
    </rPh>
    <rPh sb="130" eb="132">
      <t>ケイカク</t>
    </rPh>
    <rPh sb="133" eb="134">
      <t>モト</t>
    </rPh>
    <rPh sb="137" eb="139">
      <t>シセツ</t>
    </rPh>
    <rPh sb="140" eb="143">
      <t>ケイカクテキ</t>
    </rPh>
    <rPh sb="144" eb="146">
      <t>コウシン</t>
    </rPh>
    <rPh sb="147" eb="149">
      <t>シシュツ</t>
    </rPh>
    <rPh sb="150" eb="153">
      <t>ヘイジュンカ</t>
    </rPh>
    <rPh sb="154" eb="155">
      <t>ハカ</t>
    </rPh>
    <phoneticPr fontId="4"/>
  </si>
  <si>
    <t>①令和2年度からの法の一部適用による打ち切り決算により、例年4月及び5月に収入していた使用料収入が次年度の収入になったことに加え、整備費が前年比2千万円程度増加したため、経常収支比率は低下した。引き続き、整備区域の拡大や新規接続を促すことで使用料の増加を図る。
②企業債は、面整備に伴う管渠築造工事の財源として現在も発行しているが、借入残高は処理場建設で借り入れた分の償還が進んでいるため減少している。企業債残高対事業規模比率については、償還に係る費用を全て一般会計で負担しているため0％となっている。
⑤経費回収率については、令和2年度からの法適用により3月末日で打ち切り決算となったことによる一時的な収入額の減少により低下した。
⑥汚水処理原価については、施設利用率が低いことから、類似団体及び全国平均より高い。また、上記のとおり整備費が増加したことで、前年比で増加している。有収水量の増加を図りつつ、汚水処理費の削減を進める必要がある。
⑦施設利用率は、面的な整備率の低さと人口減少の影響から類似団体や全国平均と比べて低い状況にある。面整備を推進し、処理水量の増加を図る必要がある。
⑧水洗化率は、集中合併処理浄化槽を採用していた住宅団地や集合住宅の接続に伴い、類似団体より高い。</t>
    <rPh sb="1" eb="3">
      <t>レイワ</t>
    </rPh>
    <rPh sb="4" eb="6">
      <t>ネンド</t>
    </rPh>
    <rPh sb="9" eb="10">
      <t>ホウ</t>
    </rPh>
    <rPh sb="11" eb="13">
      <t>イチブ</t>
    </rPh>
    <rPh sb="13" eb="15">
      <t>テキヨウ</t>
    </rPh>
    <rPh sb="18" eb="19">
      <t>ウ</t>
    </rPh>
    <rPh sb="20" eb="21">
      <t>キ</t>
    </rPh>
    <rPh sb="22" eb="24">
      <t>ケッサン</t>
    </rPh>
    <rPh sb="28" eb="30">
      <t>レイネン</t>
    </rPh>
    <rPh sb="31" eb="32">
      <t>ガツ</t>
    </rPh>
    <rPh sb="32" eb="33">
      <t>オヨ</t>
    </rPh>
    <rPh sb="35" eb="36">
      <t>ガツ</t>
    </rPh>
    <rPh sb="37" eb="39">
      <t>シュウニュウ</t>
    </rPh>
    <rPh sb="43" eb="46">
      <t>シヨウリョウ</t>
    </rPh>
    <rPh sb="46" eb="48">
      <t>シュウニュウ</t>
    </rPh>
    <rPh sb="49" eb="52">
      <t>ジネンド</t>
    </rPh>
    <rPh sb="53" eb="55">
      <t>シュウニュウ</t>
    </rPh>
    <rPh sb="62" eb="63">
      <t>クワ</t>
    </rPh>
    <rPh sb="65" eb="68">
      <t>セイビヒ</t>
    </rPh>
    <rPh sb="69" eb="72">
      <t>ゼンネンヒ</t>
    </rPh>
    <rPh sb="73" eb="76">
      <t>センマンエン</t>
    </rPh>
    <rPh sb="76" eb="78">
      <t>テイド</t>
    </rPh>
    <rPh sb="78" eb="80">
      <t>ゾウカ</t>
    </rPh>
    <rPh sb="85" eb="87">
      <t>ケイジョウ</t>
    </rPh>
    <rPh sb="87" eb="89">
      <t>シュウシ</t>
    </rPh>
    <rPh sb="89" eb="91">
      <t>ヒリツ</t>
    </rPh>
    <rPh sb="92" eb="94">
      <t>テイカ</t>
    </rPh>
    <rPh sb="97" eb="98">
      <t>ヒ</t>
    </rPh>
    <rPh sb="99" eb="100">
      <t>ツヅ</t>
    </rPh>
    <rPh sb="102" eb="104">
      <t>セイビ</t>
    </rPh>
    <rPh sb="104" eb="106">
      <t>クイキ</t>
    </rPh>
    <rPh sb="107" eb="109">
      <t>カクダイ</t>
    </rPh>
    <rPh sb="110" eb="112">
      <t>シンキ</t>
    </rPh>
    <rPh sb="112" eb="114">
      <t>セツゾク</t>
    </rPh>
    <rPh sb="115" eb="116">
      <t>ウナガ</t>
    </rPh>
    <rPh sb="120" eb="123">
      <t>シヨウリョウ</t>
    </rPh>
    <rPh sb="124" eb="126">
      <t>ゾウカ</t>
    </rPh>
    <rPh sb="127" eb="128">
      <t>ハカ</t>
    </rPh>
    <rPh sb="253" eb="255">
      <t>ケイヒ</t>
    </rPh>
    <rPh sb="255" eb="257">
      <t>カイシュウ</t>
    </rPh>
    <rPh sb="257" eb="258">
      <t>リツ</t>
    </rPh>
    <rPh sb="264" eb="266">
      <t>レイワ</t>
    </rPh>
    <rPh sb="267" eb="268">
      <t>ネン</t>
    </rPh>
    <rPh sb="268" eb="269">
      <t>ド</t>
    </rPh>
    <rPh sb="272" eb="273">
      <t>ホウ</t>
    </rPh>
    <rPh sb="273" eb="275">
      <t>テキヨウ</t>
    </rPh>
    <rPh sb="279" eb="280">
      <t>ガツ</t>
    </rPh>
    <rPh sb="280" eb="282">
      <t>マツジツ</t>
    </rPh>
    <rPh sb="283" eb="284">
      <t>ウ</t>
    </rPh>
    <rPh sb="285" eb="286">
      <t>キ</t>
    </rPh>
    <rPh sb="287" eb="289">
      <t>ケッサン</t>
    </rPh>
    <rPh sb="298" eb="301">
      <t>イチジテキ</t>
    </rPh>
    <rPh sb="302" eb="304">
      <t>シュウニュウ</t>
    </rPh>
    <rPh sb="304" eb="305">
      <t>ガク</t>
    </rPh>
    <rPh sb="306" eb="308">
      <t>ゲンショウ</t>
    </rPh>
    <rPh sb="311" eb="313">
      <t>テイカ</t>
    </rPh>
    <rPh sb="318" eb="320">
      <t>オスイ</t>
    </rPh>
    <rPh sb="320" eb="322">
      <t>ショリ</t>
    </rPh>
    <rPh sb="322" eb="324">
      <t>ゲンカ</t>
    </rPh>
    <rPh sb="330" eb="332">
      <t>シセツ</t>
    </rPh>
    <rPh sb="332" eb="334">
      <t>リヨウ</t>
    </rPh>
    <rPh sb="334" eb="335">
      <t>リツ</t>
    </rPh>
    <rPh sb="336" eb="337">
      <t>ヒク</t>
    </rPh>
    <rPh sb="343" eb="345">
      <t>ルイジ</t>
    </rPh>
    <rPh sb="345" eb="347">
      <t>ダンタイ</t>
    </rPh>
    <rPh sb="347" eb="348">
      <t>オヨ</t>
    </rPh>
    <rPh sb="349" eb="351">
      <t>ゼンコク</t>
    </rPh>
    <rPh sb="351" eb="353">
      <t>ヘイキン</t>
    </rPh>
    <rPh sb="355" eb="356">
      <t>タカ</t>
    </rPh>
    <rPh sb="361" eb="363">
      <t>ジョウキ</t>
    </rPh>
    <rPh sb="367" eb="369">
      <t>セイビ</t>
    </rPh>
    <rPh sb="369" eb="370">
      <t>ヒ</t>
    </rPh>
    <rPh sb="371" eb="373">
      <t>ゾウカ</t>
    </rPh>
    <rPh sb="379" eb="382">
      <t>ゼンネンヒ</t>
    </rPh>
    <rPh sb="383" eb="385">
      <t>ゾウカ</t>
    </rPh>
    <rPh sb="390" eb="391">
      <t>ユウ</t>
    </rPh>
    <rPh sb="391" eb="392">
      <t>シュウ</t>
    </rPh>
    <rPh sb="392" eb="394">
      <t>スイリョウ</t>
    </rPh>
    <rPh sb="395" eb="397">
      <t>ゾウカ</t>
    </rPh>
    <rPh sb="398" eb="399">
      <t>ハカ</t>
    </rPh>
    <rPh sb="403" eb="405">
      <t>オスイ</t>
    </rPh>
    <rPh sb="405" eb="407">
      <t>ショリ</t>
    </rPh>
    <rPh sb="407" eb="408">
      <t>ヒ</t>
    </rPh>
    <rPh sb="409" eb="411">
      <t>サクゲン</t>
    </rPh>
    <rPh sb="412" eb="413">
      <t>スス</t>
    </rPh>
    <rPh sb="415" eb="417">
      <t>ヒツヨウ</t>
    </rPh>
    <rPh sb="423" eb="425">
      <t>シセツ</t>
    </rPh>
    <rPh sb="425" eb="427">
      <t>リヨウ</t>
    </rPh>
    <rPh sb="427" eb="428">
      <t>リツ</t>
    </rPh>
    <rPh sb="430" eb="432">
      <t>メンテキ</t>
    </rPh>
    <rPh sb="433" eb="435">
      <t>セイビ</t>
    </rPh>
    <rPh sb="435" eb="436">
      <t>リツ</t>
    </rPh>
    <rPh sb="437" eb="438">
      <t>ヒク</t>
    </rPh>
    <rPh sb="440" eb="442">
      <t>ジンコウ</t>
    </rPh>
    <rPh sb="442" eb="444">
      <t>ゲンショウ</t>
    </rPh>
    <rPh sb="445" eb="447">
      <t>エイキョウ</t>
    </rPh>
    <rPh sb="449" eb="451">
      <t>ルイジ</t>
    </rPh>
    <rPh sb="451" eb="453">
      <t>ダンタイ</t>
    </rPh>
    <rPh sb="454" eb="456">
      <t>ゼンコク</t>
    </rPh>
    <rPh sb="456" eb="458">
      <t>ヘイキン</t>
    </rPh>
    <rPh sb="459" eb="460">
      <t>クラ</t>
    </rPh>
    <rPh sb="462" eb="463">
      <t>ヒク</t>
    </rPh>
    <rPh sb="464" eb="466">
      <t>ジョウキョウ</t>
    </rPh>
    <rPh sb="470" eb="471">
      <t>メン</t>
    </rPh>
    <rPh sb="471" eb="473">
      <t>セイビ</t>
    </rPh>
    <rPh sb="474" eb="476">
      <t>スイシン</t>
    </rPh>
    <rPh sb="478" eb="480">
      <t>ショリ</t>
    </rPh>
    <rPh sb="480" eb="482">
      <t>スイリョウ</t>
    </rPh>
    <rPh sb="483" eb="485">
      <t>ゾウカ</t>
    </rPh>
    <rPh sb="486" eb="487">
      <t>ハカ</t>
    </rPh>
    <rPh sb="488" eb="490">
      <t>ヒツヨウ</t>
    </rPh>
    <rPh sb="496" eb="499">
      <t>スイセンカ</t>
    </rPh>
    <rPh sb="499" eb="500">
      <t>リツ</t>
    </rPh>
    <rPh sb="502" eb="504">
      <t>シュウチュウ</t>
    </rPh>
    <rPh sb="504" eb="506">
      <t>ガッペイ</t>
    </rPh>
    <rPh sb="506" eb="508">
      <t>ショリ</t>
    </rPh>
    <rPh sb="508" eb="511">
      <t>ジョウカソウ</t>
    </rPh>
    <rPh sb="512" eb="514">
      <t>サイヨウ</t>
    </rPh>
    <rPh sb="518" eb="520">
      <t>ジュウタク</t>
    </rPh>
    <rPh sb="520" eb="522">
      <t>ダンチ</t>
    </rPh>
    <rPh sb="523" eb="525">
      <t>シュウゴウ</t>
    </rPh>
    <rPh sb="525" eb="527">
      <t>ジュウタク</t>
    </rPh>
    <rPh sb="528" eb="530">
      <t>セツゾク</t>
    </rPh>
    <rPh sb="531" eb="532">
      <t>トモナ</t>
    </rPh>
    <rPh sb="534" eb="536">
      <t>ルイジ</t>
    </rPh>
    <rPh sb="536" eb="538">
      <t>ダンタイ</t>
    </rPh>
    <rPh sb="540" eb="541">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</si>
</sst>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3.38</c:v>
                </c:pt>
                <c:pt idx="1">
                  <c:v>0</c:v>
                </c:pt>
                <c:pt idx="2">
                  <c:v>0</c:v>
                </c:pt>
                <c:pt idx="3">
                  <c:v>0</c:v>
                </c:pt>
                <c:pt idx="4">
                  <c:v>0</c:v>
                </c:pt>
              </c:numCache>
            </c:numRef>
          </c:val>
          <c:extLst>
            <c:ext xmlns:c16="http://schemas.microsoft.com/office/drawing/2014/chart" uri="{C3380CC4-5D6E-409C-BE32-E72D297353CC}">
              <c16:uniqueId val="{00000000-6644-4985-8844-B35A5911784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0.15</c:v>
                </c:pt>
                <c:pt idx="3">
                  <c:v>0.25</c:v>
                </c:pt>
                <c:pt idx="4">
                  <c:v>0.18</c:v>
                </c:pt>
              </c:numCache>
            </c:numRef>
          </c:val>
          <c:smooth val="0"/>
          <c:extLst>
            <c:ext xmlns:c16="http://schemas.microsoft.com/office/drawing/2014/chart" uri="{C3380CC4-5D6E-409C-BE32-E72D297353CC}">
              <c16:uniqueId val="{00000001-6644-4985-8844-B35A5911784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22.68</c:v>
                </c:pt>
                <c:pt idx="1">
                  <c:v>21.58</c:v>
                </c:pt>
                <c:pt idx="2">
                  <c:v>23.9</c:v>
                </c:pt>
                <c:pt idx="3">
                  <c:v>24.95</c:v>
                </c:pt>
                <c:pt idx="4">
                  <c:v>25.28</c:v>
                </c:pt>
              </c:numCache>
            </c:numRef>
          </c:val>
          <c:extLst>
            <c:ext xmlns:c16="http://schemas.microsoft.com/office/drawing/2014/chart" uri="{C3380CC4-5D6E-409C-BE32-E72D297353CC}">
              <c16:uniqueId val="{00000000-9FF2-4339-AA65-14E68FE8374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42.4</c:v>
                </c:pt>
                <c:pt idx="3">
                  <c:v>45.44</c:v>
                </c:pt>
                <c:pt idx="4">
                  <c:v>47.28</c:v>
                </c:pt>
              </c:numCache>
            </c:numRef>
          </c:val>
          <c:smooth val="0"/>
          <c:extLst>
            <c:ext xmlns:c16="http://schemas.microsoft.com/office/drawing/2014/chart" uri="{C3380CC4-5D6E-409C-BE32-E72D297353CC}">
              <c16:uniqueId val="{00000001-9FF2-4339-AA65-14E68FE8374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73.790000000000006</c:v>
                </c:pt>
                <c:pt idx="1">
                  <c:v>75.92</c:v>
                </c:pt>
                <c:pt idx="2">
                  <c:v>73.069999999999993</c:v>
                </c:pt>
                <c:pt idx="3">
                  <c:v>75.13</c:v>
                </c:pt>
                <c:pt idx="4">
                  <c:v>74.959999999999994</c:v>
                </c:pt>
              </c:numCache>
            </c:numRef>
          </c:val>
          <c:extLst>
            <c:ext xmlns:c16="http://schemas.microsoft.com/office/drawing/2014/chart" uri="{C3380CC4-5D6E-409C-BE32-E72D297353CC}">
              <c16:uniqueId val="{00000000-B934-4E44-A49E-81D89EB6016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65.77</c:v>
                </c:pt>
                <c:pt idx="3">
                  <c:v>65.97</c:v>
                </c:pt>
                <c:pt idx="4">
                  <c:v>64.7</c:v>
                </c:pt>
              </c:numCache>
            </c:numRef>
          </c:val>
          <c:smooth val="0"/>
          <c:extLst>
            <c:ext xmlns:c16="http://schemas.microsoft.com/office/drawing/2014/chart" uri="{C3380CC4-5D6E-409C-BE32-E72D297353CC}">
              <c16:uniqueId val="{00000001-B934-4E44-A49E-81D89EB6016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92.9</c:v>
                </c:pt>
                <c:pt idx="1">
                  <c:v>90.11</c:v>
                </c:pt>
                <c:pt idx="2">
                  <c:v>92.99</c:v>
                </c:pt>
                <c:pt idx="3">
                  <c:v>94.56</c:v>
                </c:pt>
                <c:pt idx="4">
                  <c:v>84.72</c:v>
                </c:pt>
              </c:numCache>
            </c:numRef>
          </c:val>
          <c:extLst>
            <c:ext xmlns:c16="http://schemas.microsoft.com/office/drawing/2014/chart" uri="{C3380CC4-5D6E-409C-BE32-E72D297353CC}">
              <c16:uniqueId val="{00000000-F7F3-4A24-A718-B2C90177D81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F3-4A24-A718-B2C90177D81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D9-49D2-9191-8BC9A439BDF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D9-49D2-9191-8BC9A439BDF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36-4A4A-ABA6-EDE2190EC5E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36-4A4A-ABA6-EDE2190EC5E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CA-413C-BEFC-3C13B228260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CA-413C-BEFC-3C13B228260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1D-4A45-8701-026EC4104AF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1D-4A45-8701-026EC4104AF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C87-4932-BB59-0906D23CAF1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876.19</c:v>
                </c:pt>
                <c:pt idx="3">
                  <c:v>722.53</c:v>
                </c:pt>
                <c:pt idx="4">
                  <c:v>933.3</c:v>
                </c:pt>
              </c:numCache>
            </c:numRef>
          </c:val>
          <c:smooth val="0"/>
          <c:extLst>
            <c:ext xmlns:c16="http://schemas.microsoft.com/office/drawing/2014/chart" uri="{C3380CC4-5D6E-409C-BE32-E72D297353CC}">
              <c16:uniqueId val="{00000001-8C87-4932-BB59-0906D23CAF1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77.59</c:v>
                </c:pt>
                <c:pt idx="1">
                  <c:v>67.95</c:v>
                </c:pt>
                <c:pt idx="2">
                  <c:v>76.180000000000007</c:v>
                </c:pt>
                <c:pt idx="3">
                  <c:v>50.76</c:v>
                </c:pt>
                <c:pt idx="4">
                  <c:v>36.18</c:v>
                </c:pt>
              </c:numCache>
            </c:numRef>
          </c:val>
          <c:extLst>
            <c:ext xmlns:c16="http://schemas.microsoft.com/office/drawing/2014/chart" uri="{C3380CC4-5D6E-409C-BE32-E72D297353CC}">
              <c16:uniqueId val="{00000000-ADA9-4B3E-9C96-C99AB5EED10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75.7</c:v>
                </c:pt>
                <c:pt idx="3">
                  <c:v>74.61</c:v>
                </c:pt>
                <c:pt idx="4">
                  <c:v>77.510000000000005</c:v>
                </c:pt>
              </c:numCache>
            </c:numRef>
          </c:val>
          <c:smooth val="0"/>
          <c:extLst>
            <c:ext xmlns:c16="http://schemas.microsoft.com/office/drawing/2014/chart" uri="{C3380CC4-5D6E-409C-BE32-E72D297353CC}">
              <c16:uniqueId val="{00000001-ADA9-4B3E-9C96-C99AB5EED10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272.92</c:v>
                </c:pt>
                <c:pt idx="1">
                  <c:v>307.07</c:v>
                </c:pt>
                <c:pt idx="2">
                  <c:v>277.86</c:v>
                </c:pt>
                <c:pt idx="3">
                  <c:v>416.93</c:v>
                </c:pt>
                <c:pt idx="4">
                  <c:v>495.83</c:v>
                </c:pt>
              </c:numCache>
            </c:numRef>
          </c:val>
          <c:extLst>
            <c:ext xmlns:c16="http://schemas.microsoft.com/office/drawing/2014/chart" uri="{C3380CC4-5D6E-409C-BE32-E72D297353CC}">
              <c16:uniqueId val="{00000000-4B8D-4F17-A4E6-5B84ED7F4DA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230.04</c:v>
                </c:pt>
                <c:pt idx="3">
                  <c:v>233.5</c:v>
                </c:pt>
                <c:pt idx="4">
                  <c:v>221.95</c:v>
                </c:pt>
              </c:numCache>
            </c:numRef>
          </c:val>
          <c:smooth val="0"/>
          <c:extLst>
            <c:ext xmlns:c16="http://schemas.microsoft.com/office/drawing/2014/chart" uri="{C3380CC4-5D6E-409C-BE32-E72D297353CC}">
              <c16:uniqueId val="{00000001-4B8D-4F17-A4E6-5B84ED7F4DA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茨城県　北茨城市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Cc3</v>
      </c>
      <c r="X8" s="72"/>
      <c r="Y8" s="72"/>
      <c r="Z8" s="72"/>
      <c r="AA8" s="72"/>
      <c r="AB8" s="72"/>
      <c r="AC8" s="72"/>
      <c r="AD8" s="73" t="str">
        <f>データ!$M$6</f>
        <v>非設置</v>
      </c>
      <c r="AE8" s="73"/>
      <c r="AF8" s="73"/>
      <c r="AG8" s="73"/>
      <c r="AH8" s="73"/>
      <c r="AI8" s="73"/>
      <c r="AJ8" s="73"/>
      <c r="AK8" s="3"/>
      <c r="AL8" s="69">
        <f>データ!S6</f>
        <v>43197</v>
      </c>
      <c r="AM8" s="69"/>
      <c r="AN8" s="69"/>
      <c r="AO8" s="69"/>
      <c r="AP8" s="69"/>
      <c r="AQ8" s="69"/>
      <c r="AR8" s="69"/>
      <c r="AS8" s="69"/>
      <c r="AT8" s="68">
        <f>データ!T6</f>
        <v>186.8</v>
      </c>
      <c r="AU8" s="68"/>
      <c r="AV8" s="68"/>
      <c r="AW8" s="68"/>
      <c r="AX8" s="68"/>
      <c r="AY8" s="68"/>
      <c r="AZ8" s="68"/>
      <c r="BA8" s="68"/>
      <c r="BB8" s="68">
        <f>データ!U6</f>
        <v>231.25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9.76</v>
      </c>
      <c r="Q10" s="68"/>
      <c r="R10" s="68"/>
      <c r="S10" s="68"/>
      <c r="T10" s="68"/>
      <c r="U10" s="68"/>
      <c r="V10" s="68"/>
      <c r="W10" s="68">
        <f>データ!Q6</f>
        <v>78.45</v>
      </c>
      <c r="X10" s="68"/>
      <c r="Y10" s="68"/>
      <c r="Z10" s="68"/>
      <c r="AA10" s="68"/>
      <c r="AB10" s="68"/>
      <c r="AC10" s="68"/>
      <c r="AD10" s="69">
        <f>データ!R6</f>
        <v>3850</v>
      </c>
      <c r="AE10" s="69"/>
      <c r="AF10" s="69"/>
      <c r="AG10" s="69"/>
      <c r="AH10" s="69"/>
      <c r="AI10" s="69"/>
      <c r="AJ10" s="69"/>
      <c r="AK10" s="2"/>
      <c r="AL10" s="69">
        <f>データ!V6</f>
        <v>4205</v>
      </c>
      <c r="AM10" s="69"/>
      <c r="AN10" s="69"/>
      <c r="AO10" s="69"/>
      <c r="AP10" s="69"/>
      <c r="AQ10" s="69"/>
      <c r="AR10" s="69"/>
      <c r="AS10" s="69"/>
      <c r="AT10" s="68">
        <f>データ!W6</f>
        <v>1.17</v>
      </c>
      <c r="AU10" s="68"/>
      <c r="AV10" s="68"/>
      <c r="AW10" s="68"/>
      <c r="AX10" s="68"/>
      <c r="AY10" s="68"/>
      <c r="AZ10" s="68"/>
      <c r="BA10" s="68"/>
      <c r="BB10" s="68">
        <f>データ!X6</f>
        <v>3594.02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0hD6ZNnf/GUAw9G+xq8J6mLsZl2IjBMxdejEmDENB3PaszPWw7tecDLmLqGV5vYGaZ74Zr1RVgTH01C3dSt6qQ==" saltValue="zsqNuTtvSmFynL+W7L1V+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82155</v>
      </c>
      <c r="D6" s="33">
        <f t="shared" si="3"/>
        <v>47</v>
      </c>
      <c r="E6" s="33">
        <f t="shared" si="3"/>
        <v>17</v>
      </c>
      <c r="F6" s="33">
        <f t="shared" si="3"/>
        <v>1</v>
      </c>
      <c r="G6" s="33">
        <f t="shared" si="3"/>
        <v>0</v>
      </c>
      <c r="H6" s="33" t="str">
        <f t="shared" si="3"/>
        <v>茨城県　北茨城市</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9.76</v>
      </c>
      <c r="Q6" s="34">
        <f t="shared" si="3"/>
        <v>78.45</v>
      </c>
      <c r="R6" s="34">
        <f t="shared" si="3"/>
        <v>3850</v>
      </c>
      <c r="S6" s="34">
        <f t="shared" si="3"/>
        <v>43197</v>
      </c>
      <c r="T6" s="34">
        <f t="shared" si="3"/>
        <v>186.8</v>
      </c>
      <c r="U6" s="34">
        <f t="shared" si="3"/>
        <v>231.25</v>
      </c>
      <c r="V6" s="34">
        <f t="shared" si="3"/>
        <v>4205</v>
      </c>
      <c r="W6" s="34">
        <f t="shared" si="3"/>
        <v>1.17</v>
      </c>
      <c r="X6" s="34">
        <f t="shared" si="3"/>
        <v>3594.02</v>
      </c>
      <c r="Y6" s="35">
        <f>IF(Y7="",NA(),Y7)</f>
        <v>92.9</v>
      </c>
      <c r="Z6" s="35">
        <f t="shared" ref="Z6:AH6" si="4">IF(Z7="",NA(),Z7)</f>
        <v>90.11</v>
      </c>
      <c r="AA6" s="35">
        <f t="shared" si="4"/>
        <v>92.99</v>
      </c>
      <c r="AB6" s="35">
        <f t="shared" si="4"/>
        <v>94.56</v>
      </c>
      <c r="AC6" s="35">
        <f t="shared" si="4"/>
        <v>84.72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1240.1600000000001</v>
      </c>
      <c r="BL6" s="35">
        <f t="shared" si="7"/>
        <v>1193.49</v>
      </c>
      <c r="BM6" s="35">
        <f t="shared" si="7"/>
        <v>876.19</v>
      </c>
      <c r="BN6" s="35">
        <f t="shared" si="7"/>
        <v>722.53</v>
      </c>
      <c r="BO6" s="35">
        <f t="shared" si="7"/>
        <v>933.3</v>
      </c>
      <c r="BP6" s="34" t="str">
        <f>IF(BP7="","",IF(BP7="-","【-】","【"&amp;SUBSTITUTE(TEXT(BP7,"#,##0.00"),"-","△")&amp;"】"))</f>
        <v>【682.51】</v>
      </c>
      <c r="BQ6" s="35">
        <f>IF(BQ7="",NA(),BQ7)</f>
        <v>77.59</v>
      </c>
      <c r="BR6" s="35">
        <f t="shared" ref="BR6:BZ6" si="8">IF(BR7="",NA(),BR7)</f>
        <v>67.95</v>
      </c>
      <c r="BS6" s="35">
        <f t="shared" si="8"/>
        <v>76.180000000000007</v>
      </c>
      <c r="BT6" s="35">
        <f t="shared" si="8"/>
        <v>50.76</v>
      </c>
      <c r="BU6" s="35">
        <f t="shared" si="8"/>
        <v>36.18</v>
      </c>
      <c r="BV6" s="35">
        <f t="shared" si="8"/>
        <v>60.17</v>
      </c>
      <c r="BW6" s="35">
        <f t="shared" si="8"/>
        <v>65.569999999999993</v>
      </c>
      <c r="BX6" s="35">
        <f t="shared" si="8"/>
        <v>75.7</v>
      </c>
      <c r="BY6" s="35">
        <f t="shared" si="8"/>
        <v>74.61</v>
      </c>
      <c r="BZ6" s="35">
        <f t="shared" si="8"/>
        <v>77.510000000000005</v>
      </c>
      <c r="CA6" s="34" t="str">
        <f>IF(CA7="","",IF(CA7="-","【-】","【"&amp;SUBSTITUTE(TEXT(CA7,"#,##0.00"),"-","△")&amp;"】"))</f>
        <v>【100.34】</v>
      </c>
      <c r="CB6" s="35">
        <f>IF(CB7="",NA(),CB7)</f>
        <v>272.92</v>
      </c>
      <c r="CC6" s="35">
        <f t="shared" ref="CC6:CK6" si="9">IF(CC7="",NA(),CC7)</f>
        <v>307.07</v>
      </c>
      <c r="CD6" s="35">
        <f t="shared" si="9"/>
        <v>277.86</v>
      </c>
      <c r="CE6" s="35">
        <f t="shared" si="9"/>
        <v>416.93</v>
      </c>
      <c r="CF6" s="35">
        <f t="shared" si="9"/>
        <v>495.83</v>
      </c>
      <c r="CG6" s="35">
        <f t="shared" si="9"/>
        <v>281.52999999999997</v>
      </c>
      <c r="CH6" s="35">
        <f t="shared" si="9"/>
        <v>263.04000000000002</v>
      </c>
      <c r="CI6" s="35">
        <f t="shared" si="9"/>
        <v>230.04</v>
      </c>
      <c r="CJ6" s="35">
        <f t="shared" si="9"/>
        <v>233.5</v>
      </c>
      <c r="CK6" s="35">
        <f t="shared" si="9"/>
        <v>221.95</v>
      </c>
      <c r="CL6" s="34" t="str">
        <f>IF(CL7="","",IF(CL7="-","【-】","【"&amp;SUBSTITUTE(TEXT(CL7,"#,##0.00"),"-","△")&amp;"】"))</f>
        <v>【136.15】</v>
      </c>
      <c r="CM6" s="35">
        <f>IF(CM7="",NA(),CM7)</f>
        <v>22.68</v>
      </c>
      <c r="CN6" s="35">
        <f t="shared" ref="CN6:CV6" si="10">IF(CN7="",NA(),CN7)</f>
        <v>21.58</v>
      </c>
      <c r="CO6" s="35">
        <f t="shared" si="10"/>
        <v>23.9</v>
      </c>
      <c r="CP6" s="35">
        <f t="shared" si="10"/>
        <v>24.95</v>
      </c>
      <c r="CQ6" s="35">
        <f t="shared" si="10"/>
        <v>25.28</v>
      </c>
      <c r="CR6" s="35">
        <f t="shared" si="10"/>
        <v>44.89</v>
      </c>
      <c r="CS6" s="35">
        <f t="shared" si="10"/>
        <v>40.75</v>
      </c>
      <c r="CT6" s="35">
        <f t="shared" si="10"/>
        <v>42.4</v>
      </c>
      <c r="CU6" s="35">
        <f t="shared" si="10"/>
        <v>45.44</v>
      </c>
      <c r="CV6" s="35">
        <f t="shared" si="10"/>
        <v>47.28</v>
      </c>
      <c r="CW6" s="34" t="str">
        <f>IF(CW7="","",IF(CW7="-","【-】","【"&amp;SUBSTITUTE(TEXT(CW7,"#,##0.00"),"-","△")&amp;"】"))</f>
        <v>【59.64】</v>
      </c>
      <c r="CX6" s="35">
        <f>IF(CX7="",NA(),CX7)</f>
        <v>73.790000000000006</v>
      </c>
      <c r="CY6" s="35">
        <f t="shared" ref="CY6:DG6" si="11">IF(CY7="",NA(),CY7)</f>
        <v>75.92</v>
      </c>
      <c r="CZ6" s="35">
        <f t="shared" si="11"/>
        <v>73.069999999999993</v>
      </c>
      <c r="DA6" s="35">
        <f t="shared" si="11"/>
        <v>75.13</v>
      </c>
      <c r="DB6" s="35">
        <f t="shared" si="11"/>
        <v>74.959999999999994</v>
      </c>
      <c r="DC6" s="35">
        <f t="shared" si="11"/>
        <v>64.89</v>
      </c>
      <c r="DD6" s="35">
        <f t="shared" si="11"/>
        <v>64.97</v>
      </c>
      <c r="DE6" s="35">
        <f t="shared" si="11"/>
        <v>65.77</v>
      </c>
      <c r="DF6" s="35">
        <f t="shared" si="11"/>
        <v>65.97</v>
      </c>
      <c r="DG6" s="35">
        <f t="shared" si="11"/>
        <v>64.7</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3.38</v>
      </c>
      <c r="EF6" s="34">
        <f t="shared" ref="EF6:EN6" si="14">IF(EF7="",NA(),EF7)</f>
        <v>0</v>
      </c>
      <c r="EG6" s="34">
        <f t="shared" si="14"/>
        <v>0</v>
      </c>
      <c r="EH6" s="34">
        <f t="shared" si="14"/>
        <v>0</v>
      </c>
      <c r="EI6" s="34">
        <f t="shared" si="14"/>
        <v>0</v>
      </c>
      <c r="EJ6" s="35">
        <f t="shared" si="14"/>
        <v>0.33</v>
      </c>
      <c r="EK6" s="35">
        <f t="shared" si="14"/>
        <v>0.21</v>
      </c>
      <c r="EL6" s="35">
        <f t="shared" si="14"/>
        <v>0.15</v>
      </c>
      <c r="EM6" s="35">
        <f t="shared" si="14"/>
        <v>0.25</v>
      </c>
      <c r="EN6" s="35">
        <f t="shared" si="14"/>
        <v>0.18</v>
      </c>
      <c r="EO6" s="34" t="str">
        <f>IF(EO7="","",IF(EO7="-","【-】","【"&amp;SUBSTITUTE(TEXT(EO7,"#,##0.00"),"-","△")&amp;"】"))</f>
        <v>【0.22】</v>
      </c>
    </row>
    <row r="7" spans="1:145" s="36" customFormat="1" x14ac:dyDescent="0.15">
      <c r="A7" s="28"/>
      <c r="B7" s="37">
        <v>2019</v>
      </c>
      <c r="C7" s="37">
        <v>82155</v>
      </c>
      <c r="D7" s="37">
        <v>47</v>
      </c>
      <c r="E7" s="37">
        <v>17</v>
      </c>
      <c r="F7" s="37">
        <v>1</v>
      </c>
      <c r="G7" s="37">
        <v>0</v>
      </c>
      <c r="H7" s="37" t="s">
        <v>98</v>
      </c>
      <c r="I7" s="37" t="s">
        <v>99</v>
      </c>
      <c r="J7" s="37" t="s">
        <v>100</v>
      </c>
      <c r="K7" s="37" t="s">
        <v>101</v>
      </c>
      <c r="L7" s="37" t="s">
        <v>102</v>
      </c>
      <c r="M7" s="37" t="s">
        <v>103</v>
      </c>
      <c r="N7" s="38" t="s">
        <v>104</v>
      </c>
      <c r="O7" s="38" t="s">
        <v>105</v>
      </c>
      <c r="P7" s="38">
        <v>9.76</v>
      </c>
      <c r="Q7" s="38">
        <v>78.45</v>
      </c>
      <c r="R7" s="38">
        <v>3850</v>
      </c>
      <c r="S7" s="38">
        <v>43197</v>
      </c>
      <c r="T7" s="38">
        <v>186.8</v>
      </c>
      <c r="U7" s="38">
        <v>231.25</v>
      </c>
      <c r="V7" s="38">
        <v>4205</v>
      </c>
      <c r="W7" s="38">
        <v>1.17</v>
      </c>
      <c r="X7" s="38">
        <v>3594.02</v>
      </c>
      <c r="Y7" s="38">
        <v>92.9</v>
      </c>
      <c r="Z7" s="38">
        <v>90.11</v>
      </c>
      <c r="AA7" s="38">
        <v>92.99</v>
      </c>
      <c r="AB7" s="38">
        <v>94.56</v>
      </c>
      <c r="AC7" s="38">
        <v>84.72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1240.1600000000001</v>
      </c>
      <c r="BL7" s="38">
        <v>1193.49</v>
      </c>
      <c r="BM7" s="38">
        <v>876.19</v>
      </c>
      <c r="BN7" s="38">
        <v>722.53</v>
      </c>
      <c r="BO7" s="38">
        <v>933.3</v>
      </c>
      <c r="BP7" s="38">
        <v>682.51</v>
      </c>
      <c r="BQ7" s="38">
        <v>77.59</v>
      </c>
      <c r="BR7" s="38">
        <v>67.95</v>
      </c>
      <c r="BS7" s="38">
        <v>76.180000000000007</v>
      </c>
      <c r="BT7" s="38">
        <v>50.76</v>
      </c>
      <c r="BU7" s="38">
        <v>36.18</v>
      </c>
      <c r="BV7" s="38">
        <v>60.17</v>
      </c>
      <c r="BW7" s="38">
        <v>65.569999999999993</v>
      </c>
      <c r="BX7" s="38">
        <v>75.7</v>
      </c>
      <c r="BY7" s="38">
        <v>74.61</v>
      </c>
      <c r="BZ7" s="38">
        <v>77.510000000000005</v>
      </c>
      <c r="CA7" s="38">
        <v>100.34</v>
      </c>
      <c r="CB7" s="38">
        <v>272.92</v>
      </c>
      <c r="CC7" s="38">
        <v>307.07</v>
      </c>
      <c r="CD7" s="38">
        <v>277.86</v>
      </c>
      <c r="CE7" s="38">
        <v>416.93</v>
      </c>
      <c r="CF7" s="38">
        <v>495.83</v>
      </c>
      <c r="CG7" s="38">
        <v>281.52999999999997</v>
      </c>
      <c r="CH7" s="38">
        <v>263.04000000000002</v>
      </c>
      <c r="CI7" s="38">
        <v>230.04</v>
      </c>
      <c r="CJ7" s="38">
        <v>233.5</v>
      </c>
      <c r="CK7" s="38">
        <v>221.95</v>
      </c>
      <c r="CL7" s="38">
        <v>136.15</v>
      </c>
      <c r="CM7" s="38">
        <v>22.68</v>
      </c>
      <c r="CN7" s="38">
        <v>21.58</v>
      </c>
      <c r="CO7" s="38">
        <v>23.9</v>
      </c>
      <c r="CP7" s="38">
        <v>24.95</v>
      </c>
      <c r="CQ7" s="38">
        <v>25.28</v>
      </c>
      <c r="CR7" s="38">
        <v>44.89</v>
      </c>
      <c r="CS7" s="38">
        <v>40.75</v>
      </c>
      <c r="CT7" s="38">
        <v>42.4</v>
      </c>
      <c r="CU7" s="38">
        <v>45.44</v>
      </c>
      <c r="CV7" s="38">
        <v>47.28</v>
      </c>
      <c r="CW7" s="38">
        <v>59.64</v>
      </c>
      <c r="CX7" s="38">
        <v>73.790000000000006</v>
      </c>
      <c r="CY7" s="38">
        <v>75.92</v>
      </c>
      <c r="CZ7" s="38">
        <v>73.069999999999993</v>
      </c>
      <c r="DA7" s="38">
        <v>75.13</v>
      </c>
      <c r="DB7" s="38">
        <v>74.959999999999994</v>
      </c>
      <c r="DC7" s="38">
        <v>64.89</v>
      </c>
      <c r="DD7" s="38">
        <v>64.97</v>
      </c>
      <c r="DE7" s="38">
        <v>65.77</v>
      </c>
      <c r="DF7" s="38">
        <v>65.97</v>
      </c>
      <c r="DG7" s="38">
        <v>64.7</v>
      </c>
      <c r="DH7" s="38">
        <v>95.35</v>
      </c>
      <c r="DI7" s="38"/>
      <c r="DJ7" s="38"/>
      <c r="DK7" s="38"/>
      <c r="DL7" s="38"/>
      <c r="DM7" s="38"/>
      <c r="DN7" s="38"/>
      <c r="DO7" s="38"/>
      <c r="DP7" s="38"/>
      <c r="DQ7" s="38"/>
      <c r="DR7" s="38"/>
      <c r="DS7" s="38"/>
      <c r="DT7" s="38"/>
      <c r="DU7" s="38"/>
      <c r="DV7" s="38"/>
      <c r="DW7" s="38"/>
      <c r="DX7" s="38"/>
      <c r="DY7" s="38"/>
      <c r="DZ7" s="38"/>
      <c r="EA7" s="38"/>
      <c r="EB7" s="38"/>
      <c r="EC7" s="38"/>
      <c r="ED7" s="38"/>
      <c r="EE7" s="38">
        <v>3.38</v>
      </c>
      <c r="EF7" s="38">
        <v>0</v>
      </c>
      <c r="EG7" s="38">
        <v>0</v>
      </c>
      <c r="EH7" s="38">
        <v>0</v>
      </c>
      <c r="EI7" s="38">
        <v>0</v>
      </c>
      <c r="EJ7" s="38">
        <v>0.33</v>
      </c>
      <c r="EK7" s="38">
        <v>0.21</v>
      </c>
      <c r="EL7" s="38">
        <v>0.15</v>
      </c>
      <c r="EM7" s="38">
        <v>0.25</v>
      </c>
      <c r="EN7" s="38">
        <v>0.18</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北茨城市</cp:lastModifiedBy>
  <cp:lastPrinted>2021-01-25T23:48:44Z</cp:lastPrinted>
  <dcterms:created xsi:type="dcterms:W3CDTF">2020-12-04T02:43:39Z</dcterms:created>
  <dcterms:modified xsi:type="dcterms:W3CDTF">2021-01-29T02:56:42Z</dcterms:modified>
  <cp:category/>
</cp:coreProperties>
</file>