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80\Desktop\公営企業に係る経営比較分析表（令和元年度決算）の分析等について\03_県提出\12_北茨城市（経営比較分析表）\"/>
    </mc:Choice>
  </mc:AlternateContent>
  <workbookProtection workbookAlgorithmName="SHA-512" workbookHashValue="HcW9I/oHN3sYjcWWEIiwASV7eiThjCgL3dIIMV5TU9EMM3+qRPxeYVkTL47arM7qog6dyIh/03VwUdlCRCNWJw==" workbookSaltValue="OVqM3lIVVqxJY1MXWvuSjg=="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<sst xmlns="http://schemas.openxmlformats.org/spreadsheetml/2006/main" count="228" uniqueCount="113">
  <si>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</si>
  <si>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</si>
  <si>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</si>
  <si>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</si>
  <si>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</si>
  <si>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</si>
  <si>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</si>
  <si>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</si>
  <si>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</si>
  <si>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</si>
  <si>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</si>
  <si>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</si>
  <si>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</si>
  <si>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</si>
  <si>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</si>
  <si>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</si>
  <si>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</si>
  <si>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</si>
  <si>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</si>
  <si>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</si>
  <si>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</si>
  <si>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</si>
  <si>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</si>
  <si>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</si>
  <si>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</si>
  <si>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</si>
  <si>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</si>
  <si>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</si>
  <si>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</si>
  <si>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</si>
  <si>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</si>
  <si>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</si>
  <si>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</si>
  <si>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</si>
  <si>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</si>
  <si>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</si>
  <si>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</si>
  <si>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</si>
  <si>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</si>
  <si>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</si>
  <si>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</si>
  <si>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</si>
  <si>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</si>
  <si>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</si>
  <si>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</si>
  <si>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</si>
  <si>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</si>
  <si>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</si>
  <si>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</si>
  <si>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</si>
  <si>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</si>
  <si>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</si>
  <si>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</si>
  <si>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</si>
  <si>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</si>
  <si>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</si>
  <si>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</si>
  <si>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</si>
  <si>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</si>
  <si>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</si>
  <si>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</si>
  <si>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</si>
  <si>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</si>
  <si>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</si>
  <si>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</si>
  <si>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</si>
  <si>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</si>
  <si>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</si>
  <si>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</si>
  <si>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</si>
  <si>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</si>
  <si>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</si>
  <si>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</si>
  <si>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</si>
  <si>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</si>
  <si>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</si>
  <si>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</si>
  <si>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</si>
  <si>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</si>
  <si>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</si>
  <si>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</si>
  <si>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</si>
  <si>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</si>
  <si>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</si>
  <si>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</si>
  <si>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</si>
  <si>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</si>
  <si>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</si>
  <si>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</si>
  <si>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</si>
  <si>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</si>
  <si>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</si>
  <si>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</si>
  <si>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</si>
  <si>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</si>
  <si>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</si>
  <si>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</si>
  <si>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</si>
  <si>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</si>
  <si>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</si>
  <si>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</si>
  <si>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</si>
  <si>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</si>
  <si>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</si>
  <si>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</si>
  <si>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</si>
  <si>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</si>
  <si>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</si>
  <si>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</si>
  <si>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</si>
  <si>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①経常収支比率は100％以上であり、前年より約9％増加し、類似団体平均値と比較しても高い数値となっている。要因としては、料金改定(平成30年8月)に伴う増収が考えられる。
③流動比率は100％以上であるが、類似団体平均値と比較して低い数値となっている。今後の更新投資等に充てる財源確保が必要である。
④企業債残高対給水収益比率は、浄水場の更新工事に関する企業債が増加し、類似団体平均値と比較して高い数値となっている。今後も高い数値で推移していくことが考えられるため、定期的な料金改定を視野に入れながら経営改善を図っていく必要がある。
⑤料金回収率は100％以上であり、前年より約10％増加し、類似団体平均値と比較しても高い数値となっている。料金改定により給水収益で給水費用をまかなえていると考える。　　　　　　　　　　　　　　　　
⑥給水原価は、類似団体平均値と比較して低い数値となっているが、今後浄水場更新分の減価償却費が増加し、高い数値を推移していくことが考えられるため、投資の効率化等の検討が必要である。
⑦施設利用率は、類似団体平均値と比較して低い数値となっている。給水人口の減少に伴い配水量が減少しており、今後も減少することが考えられるため、配水能力について検討していく必要がある。
⑧有収率は100％を下回り、類似団体平均値と比較して低い数値となっている。要因としては、管路の老朽化による漏水が増加しているためと考えられる。すでに取り組んでいる老朽管更新や漏水調査に加え、要因の更なる調査及び分析が必要である。</t>
    <rPh sb="1" eb="3">
      <t>ケイジョウ</t>
    </rPh>
    <rPh sb="3" eb="5">
      <t>シュウシ</t>
    </rPh>
    <rPh sb="5" eb="7">
      <t>ヒリツ</t>
    </rPh>
    <rPh sb="12" eb="14">
      <t>イジョウ</t>
    </rPh>
    <rPh sb="18" eb="20">
      <t>ゼンネン</t>
    </rPh>
    <rPh sb="22" eb="23">
      <t>ヤク</t>
    </rPh>
    <rPh sb="25" eb="27">
      <t>ゾウカ</t>
    </rPh>
    <rPh sb="29" eb="31">
      <t>ルイジ</t>
    </rPh>
    <rPh sb="31" eb="33">
      <t>ダンタイ</t>
    </rPh>
    <rPh sb="33" eb="36">
      <t>ヘイキンチ</t>
    </rPh>
    <rPh sb="37" eb="39">
      <t>ヒカク</t>
    </rPh>
    <rPh sb="42" eb="43">
      <t>タカ</t>
    </rPh>
    <rPh sb="44" eb="46">
      <t>スウチ</t>
    </rPh>
    <rPh sb="53" eb="55">
      <t>ヨウイン</t>
    </rPh>
    <rPh sb="60" eb="62">
      <t>リョウキン</t>
    </rPh>
    <rPh sb="62" eb="64">
      <t>カイテイ</t>
    </rPh>
    <rPh sb="65" eb="67">
      <t>ヘイセイ</t>
    </rPh>
    <rPh sb="69" eb="70">
      <t>ネン</t>
    </rPh>
    <rPh sb="71" eb="72">
      <t>ガツ</t>
    </rPh>
    <rPh sb="74" eb="75">
      <t>トモナ</t>
    </rPh>
    <rPh sb="76" eb="78">
      <t>ゾウシュウ</t>
    </rPh>
    <rPh sb="79" eb="80">
      <t>カンガ</t>
    </rPh>
    <rPh sb="87" eb="89">
      <t>リュウドウ</t>
    </rPh>
    <rPh sb="89" eb="91">
      <t>ヒリツ</t>
    </rPh>
    <rPh sb="96" eb="98">
      <t>イジョウ</t>
    </rPh>
    <rPh sb="103" eb="105">
      <t>ルイジ</t>
    </rPh>
    <rPh sb="105" eb="107">
      <t>ダンタイ</t>
    </rPh>
    <rPh sb="107" eb="110">
      <t>ヘイキンチ</t>
    </rPh>
    <rPh sb="111" eb="113">
      <t>ヒカク</t>
    </rPh>
    <rPh sb="115" eb="116">
      <t>ヒク</t>
    </rPh>
    <rPh sb="117" eb="119">
      <t>スウチ</t>
    </rPh>
    <rPh sb="126" eb="128">
      <t>コンゴ</t>
    </rPh>
    <rPh sb="129" eb="131">
      <t>コウシン</t>
    </rPh>
    <rPh sb="131" eb="133">
      <t>トウシ</t>
    </rPh>
    <rPh sb="133" eb="134">
      <t>トウ</t>
    </rPh>
    <rPh sb="135" eb="136">
      <t>ア</t>
    </rPh>
    <rPh sb="138" eb="140">
      <t>ザイゲン</t>
    </rPh>
    <rPh sb="140" eb="142">
      <t>カクホ</t>
    </rPh>
    <rPh sb="143" eb="145">
      <t>ヒツヨウ</t>
    </rPh>
    <rPh sb="151" eb="153">
      <t>キギョウ</t>
    </rPh>
    <rPh sb="153" eb="154">
      <t>サイ</t>
    </rPh>
    <rPh sb="154" eb="156">
      <t>ザンダカ</t>
    </rPh>
    <rPh sb="156" eb="157">
      <t>タイ</t>
    </rPh>
    <rPh sb="157" eb="159">
      <t>キュウスイ</t>
    </rPh>
    <rPh sb="159" eb="161">
      <t>シュウエキ</t>
    </rPh>
    <rPh sb="161" eb="163">
      <t>ヒリツ</t>
    </rPh>
    <rPh sb="165" eb="168">
      <t>ジョウスイジョウ</t>
    </rPh>
    <rPh sb="169" eb="171">
      <t>コウシン</t>
    </rPh>
    <rPh sb="171" eb="173">
      <t>コウジ</t>
    </rPh>
    <rPh sb="174" eb="175">
      <t>カン</t>
    </rPh>
    <rPh sb="177" eb="179">
      <t>キギョウ</t>
    </rPh>
    <rPh sb="179" eb="180">
      <t>サイ</t>
    </rPh>
    <rPh sb="181" eb="183">
      <t>ゾウカ</t>
    </rPh>
    <rPh sb="185" eb="187">
      <t>ルイジ</t>
    </rPh>
    <rPh sb="187" eb="189">
      <t>ダンタイ</t>
    </rPh>
    <rPh sb="189" eb="192">
      <t>ヘイキンチ</t>
    </rPh>
    <rPh sb="193" eb="195">
      <t>ヒカク</t>
    </rPh>
    <rPh sb="197" eb="198">
      <t>タカ</t>
    </rPh>
    <rPh sb="199" eb="201">
      <t>スウチ</t>
    </rPh>
    <rPh sb="208" eb="210">
      <t>コンゴ</t>
    </rPh>
    <rPh sb="211" eb="212">
      <t>タカ</t>
    </rPh>
    <rPh sb="213" eb="215">
      <t>スウチ</t>
    </rPh>
    <rPh sb="216" eb="218">
      <t>スイイ</t>
    </rPh>
    <rPh sb="225" eb="226">
      <t>カンガ</t>
    </rPh>
    <rPh sb="233" eb="236">
      <t>テイキテキ</t>
    </rPh>
    <rPh sb="237" eb="239">
      <t>リョウキン</t>
    </rPh>
    <rPh sb="239" eb="241">
      <t>カイテイ</t>
    </rPh>
    <rPh sb="242" eb="244">
      <t>シヤ</t>
    </rPh>
    <rPh sb="245" eb="246">
      <t>イ</t>
    </rPh>
    <rPh sb="250" eb="252">
      <t>ケイエイ</t>
    </rPh>
    <rPh sb="252" eb="254">
      <t>カイゼン</t>
    </rPh>
    <rPh sb="255" eb="256">
      <t>ハカ</t>
    </rPh>
    <rPh sb="260" eb="262">
      <t>ヒツヨウ</t>
    </rPh>
    <rPh sb="268" eb="270">
      <t>リョウキン</t>
    </rPh>
    <rPh sb="270" eb="272">
      <t>カイシュウ</t>
    </rPh>
    <rPh sb="272" eb="273">
      <t>リツ</t>
    </rPh>
    <rPh sb="278" eb="280">
      <t>イジョウ</t>
    </rPh>
    <rPh sb="284" eb="286">
      <t>ゼンネン</t>
    </rPh>
    <rPh sb="288" eb="289">
      <t>ヤク</t>
    </rPh>
    <rPh sb="292" eb="294">
      <t>ゾウカ</t>
    </rPh>
    <rPh sb="296" eb="298">
      <t>ルイジ</t>
    </rPh>
    <rPh sb="298" eb="300">
      <t>ダンタイ</t>
    </rPh>
    <rPh sb="300" eb="303">
      <t>ヘイキンチ</t>
    </rPh>
    <rPh sb="304" eb="306">
      <t>ヒカク</t>
    </rPh>
    <rPh sb="309" eb="310">
      <t>タカ</t>
    </rPh>
    <rPh sb="311" eb="313">
      <t>スウチ</t>
    </rPh>
    <rPh sb="320" eb="322">
      <t>リョウキン</t>
    </rPh>
    <rPh sb="322" eb="324">
      <t>カイテイ</t>
    </rPh>
    <rPh sb="327" eb="329">
      <t>キュウスイ</t>
    </rPh>
    <rPh sb="329" eb="331">
      <t>シュウエキ</t>
    </rPh>
    <rPh sb="332" eb="334">
      <t>キュウスイ</t>
    </rPh>
    <rPh sb="334" eb="336">
      <t>ヒヨウ</t>
    </rPh>
    <rPh sb="345" eb="346">
      <t>カンガ</t>
    </rPh>
    <rPh sb="367" eb="369">
      <t>キュウスイ</t>
    </rPh>
    <rPh sb="369" eb="371">
      <t>ゲンカ</t>
    </rPh>
    <rPh sb="373" eb="375">
      <t>ルイジ</t>
    </rPh>
    <rPh sb="375" eb="377">
      <t>ダンタイ</t>
    </rPh>
    <rPh sb="377" eb="380">
      <t>ヘイキンチ</t>
    </rPh>
    <rPh sb="381" eb="383">
      <t>ヒカク</t>
    </rPh>
    <rPh sb="385" eb="386">
      <t>ヒク</t>
    </rPh>
    <rPh sb="387" eb="389">
      <t>スウチ</t>
    </rPh>
    <rPh sb="397" eb="399">
      <t>コンゴ</t>
    </rPh>
    <rPh sb="399" eb="402">
      <t>ジョウスイジョウ</t>
    </rPh>
    <rPh sb="402" eb="404">
      <t>コウシン</t>
    </rPh>
    <rPh sb="404" eb="405">
      <t>ブン</t>
    </rPh>
    <rPh sb="406" eb="408">
      <t>ゲンカ</t>
    </rPh>
    <rPh sb="408" eb="410">
      <t>ショウキャク</t>
    </rPh>
    <rPh sb="410" eb="411">
      <t>ヒ</t>
    </rPh>
    <rPh sb="412" eb="414">
      <t>ゾウカ</t>
    </rPh>
    <rPh sb="416" eb="417">
      <t>タカ</t>
    </rPh>
    <rPh sb="418" eb="420">
      <t>スウチ</t>
    </rPh>
    <rPh sb="421" eb="423">
      <t>スイイ</t>
    </rPh>
    <rPh sb="430" eb="431">
      <t>カンガ</t>
    </rPh>
    <rPh sb="438" eb="440">
      <t>トウシ</t>
    </rPh>
    <rPh sb="441" eb="444">
      <t>コウリツカ</t>
    </rPh>
    <rPh sb="444" eb="445">
      <t>トウ</t>
    </rPh>
    <rPh sb="446" eb="448">
      <t>ケントウ</t>
    </rPh>
    <rPh sb="449" eb="451">
      <t>ヒツヨウ</t>
    </rPh>
    <rPh sb="457" eb="459">
      <t>シセツ</t>
    </rPh>
    <rPh sb="459" eb="462">
      <t>リヨウリツ</t>
    </rPh>
    <rPh sb="464" eb="466">
      <t>ルイジ</t>
    </rPh>
    <rPh sb="466" eb="468">
      <t>ダンタイ</t>
    </rPh>
    <rPh sb="468" eb="471">
      <t>ヘイキンチ</t>
    </rPh>
    <rPh sb="472" eb="474">
      <t>ヒカク</t>
    </rPh>
    <rPh sb="476" eb="477">
      <t>ヒク</t>
    </rPh>
    <rPh sb="478" eb="480">
      <t>スウチ</t>
    </rPh>
    <rPh sb="487" eb="489">
      <t>キュウスイ</t>
    </rPh>
    <rPh sb="489" eb="491">
      <t>ジンコウ</t>
    </rPh>
    <rPh sb="492" eb="494">
      <t>ゲンショウ</t>
    </rPh>
    <rPh sb="495" eb="496">
      <t>トモナ</t>
    </rPh>
    <rPh sb="497" eb="499">
      <t>ハイスイ</t>
    </rPh>
    <rPh sb="499" eb="500">
      <t>リョウ</t>
    </rPh>
    <rPh sb="501" eb="503">
      <t>ゲンショウ</t>
    </rPh>
    <rPh sb="508" eb="510">
      <t>コンゴ</t>
    </rPh>
    <rPh sb="511" eb="513">
      <t>ゲンショウ</t>
    </rPh>
    <rPh sb="518" eb="519">
      <t>カンガ</t>
    </rPh>
    <rPh sb="526" eb="528">
      <t>ハイスイ</t>
    </rPh>
    <rPh sb="528" eb="530">
      <t>ノウリョク</t>
    </rPh>
    <rPh sb="534" eb="536">
      <t>ケントウ</t>
    </rPh>
    <rPh sb="540" eb="542">
      <t>ヒツヨウ</t>
    </rPh>
    <rPh sb="548" eb="551">
      <t>ユウシュウリツ</t>
    </rPh>
    <rPh sb="557" eb="559">
      <t>シタマワ</t>
    </rPh>
    <rPh sb="561" eb="563">
      <t>ルイジ</t>
    </rPh>
    <rPh sb="563" eb="565">
      <t>ダンタイ</t>
    </rPh>
    <rPh sb="565" eb="568">
      <t>ヘイキンチ</t>
    </rPh>
    <rPh sb="569" eb="571">
      <t>ヒカク</t>
    </rPh>
    <rPh sb="573" eb="574">
      <t>ヒク</t>
    </rPh>
    <rPh sb="575" eb="577">
      <t>スウチ</t>
    </rPh>
    <rPh sb="584" eb="586">
      <t>ヨウイン</t>
    </rPh>
    <rPh sb="591" eb="593">
      <t>カンロ</t>
    </rPh>
    <rPh sb="594" eb="597">
      <t>ロウキュウカ</t>
    </rPh>
    <rPh sb="600" eb="602">
      <t>ロウスイ</t>
    </rPh>
    <rPh sb="603" eb="605">
      <t>ゾウカ</t>
    </rPh>
    <rPh sb="612" eb="613">
      <t>カンガ</t>
    </rPh>
    <rPh sb="621" eb="622">
      <t>ト</t>
    </rPh>
    <rPh sb="623" eb="624">
      <t>ク</t>
    </rPh>
    <rPh sb="628" eb="630">
      <t>ロウキュウ</t>
    </rPh>
    <rPh sb="630" eb="631">
      <t>カン</t>
    </rPh>
    <rPh sb="631" eb="633">
      <t>コウシン</t>
    </rPh>
    <rPh sb="634" eb="636">
      <t>ロウスイ</t>
    </rPh>
    <rPh sb="636" eb="638">
      <t>チョウサ</t>
    </rPh>
    <rPh sb="639" eb="640">
      <t>クワ</t>
    </rPh>
    <rPh sb="642" eb="644">
      <t>ヨウイン</t>
    </rPh>
    <rPh sb="645" eb="646">
      <t>サラ</t>
    </rPh>
    <rPh sb="648" eb="650">
      <t>チョウサ</t>
    </rPh>
    <rPh sb="650" eb="651">
      <t>オヨ</t>
    </rPh>
    <rPh sb="652" eb="654">
      <t>ブンセキ</t>
    </rPh>
    <rPh sb="655" eb="657">
      <t>ヒツヨウ</t>
    </rPh>
    <phoneticPr fontId="4"/>
  </si>
  <si>
    <t>①有形固定資産減価償却率は、類似団体平均値と比較して高い数値となっており、老朽施設が多いことを示している。今後は施設投資を計画的に実施していく必要がある。　　　　　　　　　　　　　　　　　　　
②管路経年化率は、類似団体平均値と比較して高い数値となっており、著しく老朽化が進んでいることを示している。喫緊の課題であることから、更新財源の確保や経営分析を図りながら計画的に更新を実施していく必要がある。　　　　　　　　　　　　　　　　　　　　
③管路更新率は、類似団体平均値と比較し同等の数値となっている。前年との比較では高い数値となり、今後も計画的に更新を進めていく必要がある。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6" eb="27">
      <t>タカ</t>
    </rPh>
    <rPh sb="28" eb="30">
      <t>スウチ</t>
    </rPh>
    <rPh sb="37" eb="39">
      <t>ロウキュウ</t>
    </rPh>
    <rPh sb="39" eb="41">
      <t>シセツ</t>
    </rPh>
    <rPh sb="42" eb="43">
      <t>オオ</t>
    </rPh>
    <rPh sb="47" eb="48">
      <t>シメ</t>
    </rPh>
    <rPh sb="53" eb="55">
      <t>コンゴ</t>
    </rPh>
    <rPh sb="56" eb="58">
      <t>シセツ</t>
    </rPh>
    <rPh sb="58" eb="60">
      <t>トウシ</t>
    </rPh>
    <rPh sb="61" eb="64">
      <t>ケイカクテキ</t>
    </rPh>
    <rPh sb="65" eb="67">
      <t>ジッシ</t>
    </rPh>
    <rPh sb="71" eb="73">
      <t>ヒツヨウ</t>
    </rPh>
    <rPh sb="98" eb="100">
      <t>カンロ</t>
    </rPh>
    <rPh sb="100" eb="102">
      <t>ケイネン</t>
    </rPh>
    <rPh sb="102" eb="103">
      <t>カ</t>
    </rPh>
    <rPh sb="103" eb="104">
      <t>リツ</t>
    </rPh>
    <rPh sb="106" eb="110">
      <t>ルイジダンタイ</t>
    </rPh>
    <rPh sb="110" eb="113">
      <t>ヘイキンチ</t>
    </rPh>
    <rPh sb="114" eb="116">
      <t>ヒカク</t>
    </rPh>
    <rPh sb="118" eb="119">
      <t>タカ</t>
    </rPh>
    <rPh sb="120" eb="122">
      <t>スウチ</t>
    </rPh>
    <rPh sb="129" eb="130">
      <t>イチジル</t>
    </rPh>
    <rPh sb="132" eb="135">
      <t>ロウキュウカ</t>
    </rPh>
    <rPh sb="136" eb="137">
      <t>スス</t>
    </rPh>
    <rPh sb="144" eb="145">
      <t>シメ</t>
    </rPh>
    <rPh sb="150" eb="152">
      <t>キッキン</t>
    </rPh>
    <rPh sb="153" eb="155">
      <t>カダイ</t>
    </rPh>
    <rPh sb="163" eb="165">
      <t>コウシン</t>
    </rPh>
    <rPh sb="165" eb="167">
      <t>ザイゲン</t>
    </rPh>
    <rPh sb="168" eb="170">
      <t>カクホ</t>
    </rPh>
    <rPh sb="171" eb="173">
      <t>ケイエイ</t>
    </rPh>
    <rPh sb="173" eb="175">
      <t>ブンセキ</t>
    </rPh>
    <rPh sb="176" eb="177">
      <t>ハカ</t>
    </rPh>
    <rPh sb="181" eb="183">
      <t>ケイカク</t>
    </rPh>
    <rPh sb="183" eb="184">
      <t>テキ</t>
    </rPh>
    <rPh sb="185" eb="187">
      <t>コウシン</t>
    </rPh>
    <rPh sb="188" eb="190">
      <t>ジッシ</t>
    </rPh>
    <rPh sb="194" eb="196">
      <t>ヒツヨウ</t>
    </rPh>
    <rPh sb="222" eb="224">
      <t>カンロ</t>
    </rPh>
    <rPh sb="224" eb="226">
      <t>コウシン</t>
    </rPh>
    <rPh sb="226" eb="227">
      <t>リツ</t>
    </rPh>
    <rPh sb="229" eb="233">
      <t>ルイジダンタイ</t>
    </rPh>
    <rPh sb="233" eb="236">
      <t>ヘイキンチ</t>
    </rPh>
    <rPh sb="237" eb="239">
      <t>ヒカク</t>
    </rPh>
    <rPh sb="240" eb="242">
      <t>ドウトウ</t>
    </rPh>
    <rPh sb="243" eb="245">
      <t>スウチ</t>
    </rPh>
    <rPh sb="252" eb="254">
      <t>ゼンネン</t>
    </rPh>
    <rPh sb="256" eb="258">
      <t>ヒカク</t>
    </rPh>
    <rPh sb="260" eb="261">
      <t>タカ</t>
    </rPh>
    <rPh sb="262" eb="264">
      <t>スウチ</t>
    </rPh>
    <rPh sb="268" eb="270">
      <t>コンゴ</t>
    </rPh>
    <rPh sb="271" eb="274">
      <t>ケイカクテキ</t>
    </rPh>
    <rPh sb="275" eb="277">
      <t>コウシン</t>
    </rPh>
    <rPh sb="278" eb="279">
      <t>スス</t>
    </rPh>
    <rPh sb="283" eb="285">
      <t>ヒツヨウ</t>
    </rPh>
    <phoneticPr fontId="4"/>
  </si>
  <si>
    <t>平成30年の料金改定により、経常収支比率、企業債残高対給水収益比率及び料金回収率は増加しているものの、その他の指標は類似団体平均値と比較すると低い数値となっている。今後も、給水人口の減少や管路・施設の老朽化が進んでいくことが考えられるため、定期的な料金改定を視野に入れ、更新財源の確保、コスト削減を図りながら計画的に事業を運営していく必要がある。</t>
    <rPh sb="0" eb="2">
      <t>ヘイセイ</t>
    </rPh>
    <rPh sb="4" eb="5">
      <t>ネン</t>
    </rPh>
    <rPh sb="6" eb="8">
      <t>リョウキン</t>
    </rPh>
    <rPh sb="8" eb="10">
      <t>カイテイ</t>
    </rPh>
    <rPh sb="14" eb="16">
      <t>ケイジョウ</t>
    </rPh>
    <rPh sb="16" eb="18">
      <t>シュウシ</t>
    </rPh>
    <rPh sb="18" eb="20">
      <t>ヒリツ</t>
    </rPh>
    <rPh sb="21" eb="23">
      <t>キギョウ</t>
    </rPh>
    <rPh sb="23" eb="24">
      <t>サイ</t>
    </rPh>
    <rPh sb="24" eb="26">
      <t>ザンダカ</t>
    </rPh>
    <rPh sb="26" eb="27">
      <t>タイ</t>
    </rPh>
    <rPh sb="27" eb="29">
      <t>キュウスイ</t>
    </rPh>
    <rPh sb="29" eb="31">
      <t>シュウエキ</t>
    </rPh>
    <rPh sb="31" eb="33">
      <t>ヒリツ</t>
    </rPh>
    <rPh sb="33" eb="34">
      <t>オヨ</t>
    </rPh>
    <rPh sb="35" eb="37">
      <t>リョウキン</t>
    </rPh>
    <rPh sb="37" eb="39">
      <t>カイシュウ</t>
    </rPh>
    <rPh sb="39" eb="40">
      <t>リツ</t>
    </rPh>
    <rPh sb="41" eb="43">
      <t>ゾウカ</t>
    </rPh>
    <rPh sb="53" eb="54">
      <t>ホカ</t>
    </rPh>
    <rPh sb="55" eb="57">
      <t>シヒョウ</t>
    </rPh>
    <rPh sb="58" eb="65">
      <t>ルイジダンタイヘイキンチ</t>
    </rPh>
    <rPh sb="66" eb="68">
      <t>ヒカク</t>
    </rPh>
    <rPh sb="71" eb="72">
      <t>ヒク</t>
    </rPh>
    <rPh sb="73" eb="75">
      <t>スウチ</t>
    </rPh>
    <rPh sb="82" eb="84">
      <t>コンゴ</t>
    </rPh>
    <rPh sb="86" eb="88">
      <t>キュウスイ</t>
    </rPh>
    <rPh sb="88" eb="90">
      <t>ジンコウ</t>
    </rPh>
    <rPh sb="91" eb="93">
      <t>ゲンショウ</t>
    </rPh>
    <rPh sb="94" eb="96">
      <t>カンロ</t>
    </rPh>
    <rPh sb="97" eb="99">
      <t>シセツ</t>
    </rPh>
    <rPh sb="100" eb="103">
      <t>ロウキュウカ</t>
    </rPh>
    <rPh sb="104" eb="105">
      <t>スス</t>
    </rPh>
    <rPh sb="112" eb="113">
      <t>カンガ</t>
    </rPh>
    <rPh sb="120" eb="123">
      <t>テイキテキ</t>
    </rPh>
    <rPh sb="124" eb="126">
      <t>リョウキン</t>
    </rPh>
    <rPh sb="126" eb="128">
      <t>カイテイ</t>
    </rPh>
    <rPh sb="129" eb="131">
      <t>シヤ</t>
    </rPh>
    <rPh sb="132" eb="133">
      <t>イ</t>
    </rPh>
    <rPh sb="135" eb="137">
      <t>コウシン</t>
    </rPh>
    <rPh sb="137" eb="139">
      <t>ザイゲン</t>
    </rPh>
    <rPh sb="140" eb="142">
      <t>カクホ</t>
    </rPh>
    <rPh sb="146" eb="148">
      <t>サクゲン</t>
    </rPh>
    <rPh sb="149" eb="150">
      <t>ハカ</t>
    </rPh>
    <rPh sb="154" eb="157">
      <t>ケイカクテキ</t>
    </rPh>
    <rPh sb="158" eb="160">
      <t>ジギョウ</t>
    </rPh>
    <rPh sb="161" eb="163">
      <t>ウンエイ</t>
    </rPh>
    <rPh sb="167" eb="1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</si>
</sst>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0.41</c:v>
                </c:pt>
                <c:pt idx="1">
                  <c:v>0.27</c:v>
                </c:pt>
                <c:pt idx="2">
                  <c:v>0.35</c:v>
                </c:pt>
                <c:pt idx="3">
                  <c:v>0.34</c:v>
                </c:pt>
                <c:pt idx="4">
                  <c:v>0.54</c:v>
                </c:pt>
              </c:numCache>
            </c:numRef>
          </c:val>
          <c:extLst>
            <c:ext xmlns:c16="http://schemas.microsoft.com/office/drawing/2014/chart" uri="{C3380CC4-5D6E-409C-BE32-E72D297353CC}">
              <c16:uniqueId val="{00000000-4DB2-4CE7-A586-85E6811306D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DB2-4CE7-A586-85E6811306D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58.78</c:v>
                </c:pt>
                <c:pt idx="1">
                  <c:v>57.87</c:v>
                </c:pt>
                <c:pt idx="2">
                  <c:v>57.39</c:v>
                </c:pt>
                <c:pt idx="3">
                  <c:v>59.17</c:v>
                </c:pt>
                <c:pt idx="4">
                  <c:v>56.6</c:v>
                </c:pt>
              </c:numCache>
            </c:numRef>
          </c:val>
          <c:extLst>
            <c:ext xmlns:c16="http://schemas.microsoft.com/office/drawing/2014/chart" uri="{C3380CC4-5D6E-409C-BE32-E72D297353CC}">
              <c16:uniqueId val="{00000000-3A10-48EC-A7DC-2404A3BC9B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A10-48EC-A7DC-2404A3BC9B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79.989999999999995</c:v>
                </c:pt>
                <c:pt idx="1">
                  <c:v>80.900000000000006</c:v>
                </c:pt>
                <c:pt idx="2">
                  <c:v>80.31</c:v>
                </c:pt>
                <c:pt idx="3">
                  <c:v>78.47</c:v>
                </c:pt>
                <c:pt idx="4">
                  <c:v>80.13</c:v>
                </c:pt>
              </c:numCache>
            </c:numRef>
          </c:val>
          <c:extLst>
            <c:ext xmlns:c16="http://schemas.microsoft.com/office/drawing/2014/chart" uri="{C3380CC4-5D6E-409C-BE32-E72D297353CC}">
              <c16:uniqueId val="{00000000-2015-4901-AFE5-B64D191813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015-4901-AFE5-B64D191813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102.92</c:v>
                </c:pt>
                <c:pt idx="1">
                  <c:v>104.63</c:v>
                </c:pt>
                <c:pt idx="2">
                  <c:v>104.55</c:v>
                </c:pt>
                <c:pt idx="3">
                  <c:v>120.04</c:v>
                </c:pt>
                <c:pt idx="4">
                  <c:v>128.87</c:v>
                </c:pt>
              </c:numCache>
            </c:numRef>
          </c:val>
          <c:extLst>
            <c:ext xmlns:c16="http://schemas.microsoft.com/office/drawing/2014/chart" uri="{C3380CC4-5D6E-409C-BE32-E72D297353CC}">
              <c16:uniqueId val="{00000000-BE4C-44D3-90BF-FF7DB9FD56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BE4C-44D3-90BF-FF7DB9FD56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57.66</c:v>
                </c:pt>
                <c:pt idx="1">
                  <c:v>58.13</c:v>
                </c:pt>
                <c:pt idx="2">
                  <c:v>58.63</c:v>
                </c:pt>
                <c:pt idx="3">
                  <c:v>58.67</c:v>
                </c:pt>
                <c:pt idx="4">
                  <c:v>56.53</c:v>
                </c:pt>
              </c:numCache>
            </c:numRef>
          </c:val>
          <c:extLst>
            <c:ext xmlns:c16="http://schemas.microsoft.com/office/drawing/2014/chart" uri="{C3380CC4-5D6E-409C-BE32-E72D297353CC}">
              <c16:uniqueId val="{00000000-287A-4279-8F0E-A4545AE9C3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287A-4279-8F0E-A4545AE9C3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16.760000000000002</c:v>
                </c:pt>
                <c:pt idx="1">
                  <c:v>29.48</c:v>
                </c:pt>
                <c:pt idx="2">
                  <c:v>29.92</c:v>
                </c:pt>
                <c:pt idx="3">
                  <c:v>29.75</c:v>
                </c:pt>
                <c:pt idx="4">
                  <c:v>31.33</c:v>
                </c:pt>
              </c:numCache>
            </c:numRef>
          </c:val>
          <c:extLst>
            <c:ext xmlns:c16="http://schemas.microsoft.com/office/drawing/2014/chart" uri="{C3380CC4-5D6E-409C-BE32-E72D297353CC}">
              <c16:uniqueId val="{00000000-1BDD-4861-8E74-BD58EE77C2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1BDD-4861-8E74-BD58EE77C2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98-4710-9ED7-CAA4CED14F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098-4710-9ED7-CAA4CED14F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407.73</c:v>
                </c:pt>
                <c:pt idx="1">
                  <c:v>447.35</c:v>
                </c:pt>
                <c:pt idx="2">
                  <c:v>418.81</c:v>
                </c:pt>
                <c:pt idx="3">
                  <c:v>314.39999999999998</c:v>
                </c:pt>
                <c:pt idx="4">
                  <c:v>256.60000000000002</c:v>
                </c:pt>
              </c:numCache>
            </c:numRef>
          </c:val>
          <c:extLst>
            <c:ext xmlns:c16="http://schemas.microsoft.com/office/drawing/2014/chart" uri="{C3380CC4-5D6E-409C-BE32-E72D297353CC}">
              <c16:uniqueId val="{00000000-8503-4D18-A968-01A7821A0A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8503-4D18-A968-01A7821A0A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380.58</c:v>
                </c:pt>
                <c:pt idx="1">
                  <c:v>405.82</c:v>
                </c:pt>
                <c:pt idx="2">
                  <c:v>438.55</c:v>
                </c:pt>
                <c:pt idx="3">
                  <c:v>491.54</c:v>
                </c:pt>
                <c:pt idx="4">
                  <c:v>495.39</c:v>
                </c:pt>
              </c:numCache>
            </c:numRef>
          </c:val>
          <c:extLst>
            <c:ext xmlns:c16="http://schemas.microsoft.com/office/drawing/2014/chart" uri="{C3380CC4-5D6E-409C-BE32-E72D297353CC}">
              <c16:uniqueId val="{00000000-B36E-4381-8100-C7675E82C6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B36E-4381-8100-C7675E82C6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97.46</c:v>
                </c:pt>
                <c:pt idx="1">
                  <c:v>99.56</c:v>
                </c:pt>
                <c:pt idx="2">
                  <c:v>98.41</c:v>
                </c:pt>
                <c:pt idx="3">
                  <c:v>110.63</c:v>
                </c:pt>
                <c:pt idx="4">
                  <c:v>120.52</c:v>
                </c:pt>
              </c:numCache>
            </c:numRef>
          </c:val>
          <c:extLst>
            <c:ext xmlns:c16="http://schemas.microsoft.com/office/drawing/2014/chart" uri="{C3380CC4-5D6E-409C-BE32-E72D297353CC}">
              <c16:uniqueId val="{00000000-CCEA-4906-BB0C-3652775A5F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CEA-4906-BB0C-3652775A5F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164.5</c:v>
                </c:pt>
                <c:pt idx="1">
                  <c:v>161.27000000000001</c:v>
                </c:pt>
                <c:pt idx="2">
                  <c:v>163.29</c:v>
                </c:pt>
                <c:pt idx="3">
                  <c:v>159.72</c:v>
                </c:pt>
                <c:pt idx="4">
                  <c:v>160.52000000000001</c:v>
                </c:pt>
              </c:numCache>
            </c:numRef>
          </c:val>
          <c:extLst>
            <c:ext xmlns:c16="http://schemas.microsoft.com/office/drawing/2014/chart" uri="{C3380CC4-5D6E-409C-BE32-E72D297353CC}">
              <c16:uniqueId val="{00000000-9FE5-4AEE-96CD-9B0740B2AE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FE5-4AEE-96CD-9B0740B2AE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北茨城市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43197</v>
      </c>
      <c r="AM8" s="71"/>
      <c r="AN8" s="71"/>
      <c r="AO8" s="71"/>
      <c r="AP8" s="71"/>
      <c r="AQ8" s="71"/>
      <c r="AR8" s="71"/>
      <c r="AS8" s="71"/>
      <c r="AT8" s="67">
        <f>データ!$S$6</f>
        <v>186.8</v>
      </c>
      <c r="AU8" s="68"/>
      <c r="AV8" s="68"/>
      <c r="AW8" s="68"/>
      <c r="AX8" s="68"/>
      <c r="AY8" s="68"/>
      <c r="AZ8" s="68"/>
      <c r="BA8" s="68"/>
      <c r="BB8" s="70">
        <f>データ!$T$6</f>
        <v>231.25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52.42</v>
      </c>
      <c r="J10" s="68"/>
      <c r="K10" s="68"/>
      <c r="L10" s="68"/>
      <c r="M10" s="68"/>
      <c r="N10" s="68"/>
      <c r="O10" s="69"/>
      <c r="P10" s="70">
        <f>データ!$P$6</f>
        <v>93.21</v>
      </c>
      <c r="Q10" s="70"/>
      <c r="R10" s="70"/>
      <c r="S10" s="70"/>
      <c r="T10" s="70"/>
      <c r="U10" s="70"/>
      <c r="V10" s="70"/>
      <c r="W10" s="71">
        <f>データ!$Q$6</f>
        <v>3619</v>
      </c>
      <c r="X10" s="71"/>
      <c r="Y10" s="71"/>
      <c r="Z10" s="71"/>
      <c r="AA10" s="71"/>
      <c r="AB10" s="71"/>
      <c r="AC10" s="71"/>
      <c r="AD10" s="2"/>
      <c r="AE10" s="2"/>
      <c r="AF10" s="2"/>
      <c r="AG10" s="2"/>
      <c r="AH10" s="4"/>
      <c r="AI10" s="4"/>
      <c r="AJ10" s="4"/>
      <c r="AK10" s="4"/>
      <c r="AL10" s="71">
        <f>データ!$U$6</f>
        <v>40161</v>
      </c>
      <c r="AM10" s="71"/>
      <c r="AN10" s="71"/>
      <c r="AO10" s="71"/>
      <c r="AP10" s="71"/>
      <c r="AQ10" s="71"/>
      <c r="AR10" s="71"/>
      <c r="AS10" s="71"/>
      <c r="AT10" s="67">
        <f>データ!$V$6</f>
        <v>68.05</v>
      </c>
      <c r="AU10" s="68"/>
      <c r="AV10" s="68"/>
      <c r="AW10" s="68"/>
      <c r="AX10" s="68"/>
      <c r="AY10" s="68"/>
      <c r="AZ10" s="68"/>
      <c r="BA10" s="68"/>
      <c r="BB10" s="70">
        <f>データ!$W$6</f>
        <v>590.16999999999996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110</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zKg6WiORz5ooo5lHPA5JjexWREcSf0ePABu1zIXcSGcAjcGX4/mwjeUnzSq97ykCv1u1jQBexfxEqmYPrNFBw==" saltValue="UEh6zE2byWB5BF95q4gu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82155</v>
      </c>
      <c r="D6" s="34">
        <f t="shared" si="3"/>
        <v>46</v>
      </c>
      <c r="E6" s="34">
        <f t="shared" si="3"/>
        <v>1</v>
      </c>
      <c r="F6" s="34">
        <f t="shared" si="3"/>
        <v>0</v>
      </c>
      <c r="G6" s="34">
        <f t="shared" si="3"/>
        <v>1</v>
      </c>
      <c r="H6" s="34" t="str">
        <f t="shared" si="3"/>
        <v>茨城県　北茨城市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52.42</v>
      </c>
      <c r="P6" s="35">
        <f t="shared" si="3"/>
        <v>93.21</v>
      </c>
      <c r="Q6" s="35">
        <f t="shared" si="3"/>
        <v>3619</v>
      </c>
      <c r="R6" s="35">
        <f t="shared" si="3"/>
        <v>43197</v>
      </c>
      <c r="S6" s="35">
        <f t="shared" si="3"/>
        <v>186.8</v>
      </c>
      <c r="T6" s="35">
        <f t="shared" si="3"/>
        <v>231.25</v>
      </c>
      <c r="U6" s="35">
        <f t="shared" si="3"/>
        <v>40161</v>
      </c>
      <c r="V6" s="35">
        <f t="shared" si="3"/>
        <v>68.05</v>
      </c>
      <c r="W6" s="35">
        <f t="shared" si="3"/>
        <v>590.16999999999996</v>
      </c>
      <c r="X6" s="36">
        <f>IF(X7="",NA(),X7)</f>
        <v>102.92</v>
      </c>
      <c r="Y6" s="36">
        <f t="shared" ref="Y6:AG6" si="4">IF(Y7="",NA(),Y7)</f>
        <v>104.63</v>
      </c>
      <c r="Z6" s="36">
        <f t="shared" si="4"/>
        <v>104.55</v>
      </c>
      <c r="AA6" s="36">
        <f t="shared" si="4"/>
        <v>120.04</v>
      </c>
      <c r="AB6" s="36">
        <f t="shared" si="4"/>
        <v>128.87</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407.73</v>
      </c>
      <c r="AU6" s="36">
        <f t="shared" ref="AU6:BC6" si="6">IF(AU7="",NA(),AU7)</f>
        <v>447.35</v>
      </c>
      <c r="AV6" s="36">
        <f t="shared" si="6"/>
        <v>418.81</v>
      </c>
      <c r="AW6" s="36">
        <f t="shared" si="6"/>
        <v>314.39999999999998</v>
      </c>
      <c r="AX6" s="36">
        <f t="shared" si="6"/>
        <v>256.60000000000002</v>
      </c>
      <c r="AY6" s="36">
        <f t="shared" si="6"/>
        <v>371.31</v>
      </c>
      <c r="AZ6" s="36">
        <f t="shared" si="6"/>
        <v>377.63</v>
      </c>
      <c r="BA6" s="36">
        <f t="shared" si="6"/>
        <v>357.34</v>
      </c>
      <c r="BB6" s="36">
        <f t="shared" si="6"/>
        <v>366.03</v>
      </c>
      <c r="BC6" s="36">
        <f t="shared" si="6"/>
        <v>365.18</v>
      </c>
      <c r="BD6" s="35" t="str">
        <f>IF(BD7="","",IF(BD7="-","【-】","【"&amp;SUBSTITUTE(TEXT(BD7,"#,##0.00"),"-","△")&amp;"】"))</f>
        <v>【264.97】</v>
      </c>
      <c r="BE6" s="36">
        <f>IF(BE7="",NA(),BE7)</f>
        <v>380.58</v>
      </c>
      <c r="BF6" s="36">
        <f t="shared" ref="BF6:BN6" si="7">IF(BF7="",NA(),BF7)</f>
        <v>405.82</v>
      </c>
      <c r="BG6" s="36">
        <f t="shared" si="7"/>
        <v>438.55</v>
      </c>
      <c r="BH6" s="36">
        <f t="shared" si="7"/>
        <v>491.54</v>
      </c>
      <c r="BI6" s="36">
        <f t="shared" si="7"/>
        <v>495.39</v>
      </c>
      <c r="BJ6" s="36">
        <f t="shared" si="7"/>
        <v>373.09</v>
      </c>
      <c r="BK6" s="36">
        <f t="shared" si="7"/>
        <v>364.71</v>
      </c>
      <c r="BL6" s="36">
        <f t="shared" si="7"/>
        <v>373.69</v>
      </c>
      <c r="BM6" s="36">
        <f t="shared" si="7"/>
        <v>370.12</v>
      </c>
      <c r="BN6" s="36">
        <f t="shared" si="7"/>
        <v>371.65</v>
      </c>
      <c r="BO6" s="35" t="str">
        <f>IF(BO7="","",IF(BO7="-","【-】","【"&amp;SUBSTITUTE(TEXT(BO7,"#,##0.00"),"-","△")&amp;"】"))</f>
        <v>【266.61】</v>
      </c>
      <c r="BP6" s="36">
        <f>IF(BP7="",NA(),BP7)</f>
        <v>97.46</v>
      </c>
      <c r="BQ6" s="36">
        <f t="shared" ref="BQ6:BY6" si="8">IF(BQ7="",NA(),BQ7)</f>
        <v>99.56</v>
      </c>
      <c r="BR6" s="36">
        <f t="shared" si="8"/>
        <v>98.41</v>
      </c>
      <c r="BS6" s="36">
        <f t="shared" si="8"/>
        <v>110.63</v>
      </c>
      <c r="BT6" s="36">
        <f t="shared" si="8"/>
        <v>120.52</v>
      </c>
      <c r="BU6" s="36">
        <f t="shared" si="8"/>
        <v>99.99</v>
      </c>
      <c r="BV6" s="36">
        <f t="shared" si="8"/>
        <v>100.65</v>
      </c>
      <c r="BW6" s="36">
        <f t="shared" si="8"/>
        <v>99.87</v>
      </c>
      <c r="BX6" s="36">
        <f t="shared" si="8"/>
        <v>100.42</v>
      </c>
      <c r="BY6" s="36">
        <f t="shared" si="8"/>
        <v>98.77</v>
      </c>
      <c r="BZ6" s="35" t="str">
        <f>IF(BZ7="","",IF(BZ7="-","【-】","【"&amp;SUBSTITUTE(TEXT(BZ7,"#,##0.00"),"-","△")&amp;"】"))</f>
        <v>【103.24】</v>
      </c>
      <c r="CA6" s="36">
        <f>IF(CA7="",NA(),CA7)</f>
        <v>164.5</v>
      </c>
      <c r="CB6" s="36">
        <f t="shared" ref="CB6:CJ6" si="9">IF(CB7="",NA(),CB7)</f>
        <v>161.27000000000001</v>
      </c>
      <c r="CC6" s="36">
        <f t="shared" si="9"/>
        <v>163.29</v>
      </c>
      <c r="CD6" s="36">
        <f t="shared" si="9"/>
        <v>159.72</v>
      </c>
      <c r="CE6" s="36">
        <f t="shared" si="9"/>
        <v>160.52000000000001</v>
      </c>
      <c r="CF6" s="36">
        <f t="shared" si="9"/>
        <v>171.15</v>
      </c>
      <c r="CG6" s="36">
        <f t="shared" si="9"/>
        <v>170.19</v>
      </c>
      <c r="CH6" s="36">
        <f t="shared" si="9"/>
        <v>171.81</v>
      </c>
      <c r="CI6" s="36">
        <f t="shared" si="9"/>
        <v>171.67</v>
      </c>
      <c r="CJ6" s="36">
        <f t="shared" si="9"/>
        <v>173.67</v>
      </c>
      <c r="CK6" s="35" t="str">
        <f>IF(CK7="","",IF(CK7="-","【-】","【"&amp;SUBSTITUTE(TEXT(CK7,"#,##0.00"),"-","△")&amp;"】"))</f>
        <v>【168.38】</v>
      </c>
      <c r="CL6" s="36">
        <f>IF(CL7="",NA(),CL7)</f>
        <v>58.78</v>
      </c>
      <c r="CM6" s="36">
        <f t="shared" ref="CM6:CU6" si="10">IF(CM7="",NA(),CM7)</f>
        <v>57.87</v>
      </c>
      <c r="CN6" s="36">
        <f t="shared" si="10"/>
        <v>57.39</v>
      </c>
      <c r="CO6" s="36">
        <f t="shared" si="10"/>
        <v>59.17</v>
      </c>
      <c r="CP6" s="36">
        <f t="shared" si="10"/>
        <v>56.6</v>
      </c>
      <c r="CQ6" s="36">
        <f t="shared" si="10"/>
        <v>58.53</v>
      </c>
      <c r="CR6" s="36">
        <f t="shared" si="10"/>
        <v>59.01</v>
      </c>
      <c r="CS6" s="36">
        <f t="shared" si="10"/>
        <v>60.03</v>
      </c>
      <c r="CT6" s="36">
        <f t="shared" si="10"/>
        <v>59.74</v>
      </c>
      <c r="CU6" s="36">
        <f t="shared" si="10"/>
        <v>59.67</v>
      </c>
      <c r="CV6" s="35" t="str">
        <f>IF(CV7="","",IF(CV7="-","【-】","【"&amp;SUBSTITUTE(TEXT(CV7,"#,##0.00"),"-","△")&amp;"】"))</f>
        <v>【60.00】</v>
      </c>
      <c r="CW6" s="36">
        <f>IF(CW7="",NA(),CW7)</f>
        <v>79.989999999999995</v>
      </c>
      <c r="CX6" s="36">
        <f t="shared" ref="CX6:DF6" si="11">IF(CX7="",NA(),CX7)</f>
        <v>80.900000000000006</v>
      </c>
      <c r="CY6" s="36">
        <f t="shared" si="11"/>
        <v>80.31</v>
      </c>
      <c r="CZ6" s="36">
        <f t="shared" si="11"/>
        <v>78.47</v>
      </c>
      <c r="DA6" s="36">
        <f t="shared" si="11"/>
        <v>80.13</v>
      </c>
      <c r="DB6" s="36">
        <f t="shared" si="11"/>
        <v>85.26</v>
      </c>
      <c r="DC6" s="36">
        <f t="shared" si="11"/>
        <v>85.37</v>
      </c>
      <c r="DD6" s="36">
        <f t="shared" si="11"/>
        <v>84.81</v>
      </c>
      <c r="DE6" s="36">
        <f t="shared" si="11"/>
        <v>84.8</v>
      </c>
      <c r="DF6" s="36">
        <f t="shared" si="11"/>
        <v>84.6</v>
      </c>
      <c r="DG6" s="35" t="str">
        <f>IF(DG7="","",IF(DG7="-","【-】","【"&amp;SUBSTITUTE(TEXT(DG7,"#,##0.00"),"-","△")&amp;"】"))</f>
        <v>【89.80】</v>
      </c>
      <c r="DH6" s="36">
        <f>IF(DH7="",NA(),DH7)</f>
        <v>57.66</v>
      </c>
      <c r="DI6" s="36">
        <f t="shared" ref="DI6:DQ6" si="12">IF(DI7="",NA(),DI7)</f>
        <v>58.13</v>
      </c>
      <c r="DJ6" s="36">
        <f t="shared" si="12"/>
        <v>58.63</v>
      </c>
      <c r="DK6" s="36">
        <f t="shared" si="12"/>
        <v>58.67</v>
      </c>
      <c r="DL6" s="36">
        <f t="shared" si="12"/>
        <v>56.53</v>
      </c>
      <c r="DM6" s="36">
        <f t="shared" si="12"/>
        <v>45.75</v>
      </c>
      <c r="DN6" s="36">
        <f t="shared" si="12"/>
        <v>46.9</v>
      </c>
      <c r="DO6" s="36">
        <f t="shared" si="12"/>
        <v>47.28</v>
      </c>
      <c r="DP6" s="36">
        <f t="shared" si="12"/>
        <v>47.66</v>
      </c>
      <c r="DQ6" s="36">
        <f t="shared" si="12"/>
        <v>48.17</v>
      </c>
      <c r="DR6" s="35" t="str">
        <f>IF(DR7="","",IF(DR7="-","【-】","【"&amp;SUBSTITUTE(TEXT(DR7,"#,##0.00"),"-","△")&amp;"】"))</f>
        <v>【49.59】</v>
      </c>
      <c r="DS6" s="36">
        <f>IF(DS7="",NA(),DS7)</f>
        <v>16.760000000000002</v>
      </c>
      <c r="DT6" s="36">
        <f t="shared" ref="DT6:EB6" si="13">IF(DT7="",NA(),DT7)</f>
        <v>29.48</v>
      </c>
      <c r="DU6" s="36">
        <f t="shared" si="13"/>
        <v>29.92</v>
      </c>
      <c r="DV6" s="36">
        <f t="shared" si="13"/>
        <v>29.75</v>
      </c>
      <c r="DW6" s="36">
        <f t="shared" si="13"/>
        <v>31.33</v>
      </c>
      <c r="DX6" s="36">
        <f t="shared" si="13"/>
        <v>10.54</v>
      </c>
      <c r="DY6" s="36">
        <f t="shared" si="13"/>
        <v>12.03</v>
      </c>
      <c r="DZ6" s="36">
        <f t="shared" si="13"/>
        <v>12.19</v>
      </c>
      <c r="EA6" s="36">
        <f t="shared" si="13"/>
        <v>15.1</v>
      </c>
      <c r="EB6" s="36">
        <f t="shared" si="13"/>
        <v>17.12</v>
      </c>
      <c r="EC6" s="35" t="str">
        <f>IF(EC7="","",IF(EC7="-","【-】","【"&amp;SUBSTITUTE(TEXT(EC7,"#,##0.00"),"-","△")&amp;"】"))</f>
        <v>【19.44】</v>
      </c>
      <c r="ED6" s="36">
        <f>IF(ED7="",NA(),ED7)</f>
        <v>0.41</v>
      </c>
      <c r="EE6" s="36">
        <f t="shared" ref="EE6:EM6" si="14">IF(EE7="",NA(),EE7)</f>
        <v>0.27</v>
      </c>
      <c r="EF6" s="36">
        <f t="shared" si="14"/>
        <v>0.35</v>
      </c>
      <c r="EG6" s="36">
        <f t="shared" si="14"/>
        <v>0.34</v>
      </c>
      <c r="EH6" s="36">
        <f t="shared" si="14"/>
        <v>0.54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82155</v>
      </c>
      <c r="D7" s="38">
        <v>46</v>
      </c>
      <c r="E7" s="38">
        <v>1</v>
      </c>
      <c r="F7" s="38">
        <v>0</v>
      </c>
      <c r="G7" s="38">
        <v>1</v>
      </c>
      <c r="H7" s="38" t="s">
        <v>92</v>
      </c>
      <c r="I7" s="38" t="s">
        <v>93</v>
      </c>
      <c r="J7" s="38" t="s">
        <v>94</v>
      </c>
      <c r="K7" s="38" t="s">
        <v>95</v>
      </c>
      <c r="L7" s="38" t="s">
        <v>96</v>
      </c>
      <c r="M7" s="38" t="s">
        <v>97</v>
      </c>
      <c r="N7" s="39" t="s">
        <v>98</v>
      </c>
      <c r="O7" s="39">
        <v>52.42</v>
      </c>
      <c r="P7" s="39">
        <v>93.21</v>
      </c>
      <c r="Q7" s="39">
        <v>3619</v>
      </c>
      <c r="R7" s="39">
        <v>43197</v>
      </c>
      <c r="S7" s="39">
        <v>186.8</v>
      </c>
      <c r="T7" s="39">
        <v>231.25</v>
      </c>
      <c r="U7" s="39">
        <v>40161</v>
      </c>
      <c r="V7" s="39">
        <v>68.05</v>
      </c>
      <c r="W7" s="39">
        <v>590.16999999999996</v>
      </c>
      <c r="X7" s="39">
        <v>102.92</v>
      </c>
      <c r="Y7" s="39">
        <v>104.63</v>
      </c>
      <c r="Z7" s="39">
        <v>104.55</v>
      </c>
      <c r="AA7" s="39">
        <v>120.04</v>
      </c>
      <c r="AB7" s="39">
        <v>128.87</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407.73</v>
      </c>
      <c r="AU7" s="39">
        <v>447.35</v>
      </c>
      <c r="AV7" s="39">
        <v>418.81</v>
      </c>
      <c r="AW7" s="39">
        <v>314.39999999999998</v>
      </c>
      <c r="AX7" s="39">
        <v>256.60000000000002</v>
      </c>
      <c r="AY7" s="39">
        <v>371.31</v>
      </c>
      <c r="AZ7" s="39">
        <v>377.63</v>
      </c>
      <c r="BA7" s="39">
        <v>357.34</v>
      </c>
      <c r="BB7" s="39">
        <v>366.03</v>
      </c>
      <c r="BC7" s="39">
        <v>365.18</v>
      </c>
      <c r="BD7" s="39">
        <v>264.97000000000003</v>
      </c>
      <c r="BE7" s="39">
        <v>380.58</v>
      </c>
      <c r="BF7" s="39">
        <v>405.82</v>
      </c>
      <c r="BG7" s="39">
        <v>438.55</v>
      </c>
      <c r="BH7" s="39">
        <v>491.54</v>
      </c>
      <c r="BI7" s="39">
        <v>495.39</v>
      </c>
      <c r="BJ7" s="39">
        <v>373.09</v>
      </c>
      <c r="BK7" s="39">
        <v>364.71</v>
      </c>
      <c r="BL7" s="39">
        <v>373.69</v>
      </c>
      <c r="BM7" s="39">
        <v>370.12</v>
      </c>
      <c r="BN7" s="39">
        <v>371.65</v>
      </c>
      <c r="BO7" s="39">
        <v>266.61</v>
      </c>
      <c r="BP7" s="39">
        <v>97.46</v>
      </c>
      <c r="BQ7" s="39">
        <v>99.56</v>
      </c>
      <c r="BR7" s="39">
        <v>98.41</v>
      </c>
      <c r="BS7" s="39">
        <v>110.63</v>
      </c>
      <c r="BT7" s="39">
        <v>120.52</v>
      </c>
      <c r="BU7" s="39">
        <v>99.99</v>
      </c>
      <c r="BV7" s="39">
        <v>100.65</v>
      </c>
      <c r="BW7" s="39">
        <v>99.87</v>
      </c>
      <c r="BX7" s="39">
        <v>100.42</v>
      </c>
      <c r="BY7" s="39">
        <v>98.77</v>
      </c>
      <c r="BZ7" s="39">
        <v>103.24</v>
      </c>
      <c r="CA7" s="39">
        <v>164.5</v>
      </c>
      <c r="CB7" s="39">
        <v>161.27000000000001</v>
      </c>
      <c r="CC7" s="39">
        <v>163.29</v>
      </c>
      <c r="CD7" s="39">
        <v>159.72</v>
      </c>
      <c r="CE7" s="39">
        <v>160.52000000000001</v>
      </c>
      <c r="CF7" s="39">
        <v>171.15</v>
      </c>
      <c r="CG7" s="39">
        <v>170.19</v>
      </c>
      <c r="CH7" s="39">
        <v>171.81</v>
      </c>
      <c r="CI7" s="39">
        <v>171.67</v>
      </c>
      <c r="CJ7" s="39">
        <v>173.67</v>
      </c>
      <c r="CK7" s="39">
        <v>168.38</v>
      </c>
      <c r="CL7" s="39">
        <v>58.78</v>
      </c>
      <c r="CM7" s="39">
        <v>57.87</v>
      </c>
      <c r="CN7" s="39">
        <v>57.39</v>
      </c>
      <c r="CO7" s="39">
        <v>59.17</v>
      </c>
      <c r="CP7" s="39">
        <v>56.6</v>
      </c>
      <c r="CQ7" s="39">
        <v>58.53</v>
      </c>
      <c r="CR7" s="39">
        <v>59.01</v>
      </c>
      <c r="CS7" s="39">
        <v>60.03</v>
      </c>
      <c r="CT7" s="39">
        <v>59.74</v>
      </c>
      <c r="CU7" s="39">
        <v>59.67</v>
      </c>
      <c r="CV7" s="39">
        <v>60</v>
      </c>
      <c r="CW7" s="39">
        <v>79.989999999999995</v>
      </c>
      <c r="CX7" s="39">
        <v>80.900000000000006</v>
      </c>
      <c r="CY7" s="39">
        <v>80.31</v>
      </c>
      <c r="CZ7" s="39">
        <v>78.47</v>
      </c>
      <c r="DA7" s="39">
        <v>80.13</v>
      </c>
      <c r="DB7" s="39">
        <v>85.26</v>
      </c>
      <c r="DC7" s="39">
        <v>85.37</v>
      </c>
      <c r="DD7" s="39">
        <v>84.81</v>
      </c>
      <c r="DE7" s="39">
        <v>84.8</v>
      </c>
      <c r="DF7" s="39">
        <v>84.6</v>
      </c>
      <c r="DG7" s="39">
        <v>89.8</v>
      </c>
      <c r="DH7" s="39">
        <v>57.66</v>
      </c>
      <c r="DI7" s="39">
        <v>58.13</v>
      </c>
      <c r="DJ7" s="39">
        <v>58.63</v>
      </c>
      <c r="DK7" s="39">
        <v>58.67</v>
      </c>
      <c r="DL7" s="39">
        <v>56.53</v>
      </c>
      <c r="DM7" s="39">
        <v>45.75</v>
      </c>
      <c r="DN7" s="39">
        <v>46.9</v>
      </c>
      <c r="DO7" s="39">
        <v>47.28</v>
      </c>
      <c r="DP7" s="39">
        <v>47.66</v>
      </c>
      <c r="DQ7" s="39">
        <v>48.17</v>
      </c>
      <c r="DR7" s="39">
        <v>49.59</v>
      </c>
      <c r="DS7" s="39">
        <v>16.760000000000002</v>
      </c>
      <c r="DT7" s="39">
        <v>29.48</v>
      </c>
      <c r="DU7" s="39">
        <v>29.92</v>
      </c>
      <c r="DV7" s="39">
        <v>29.75</v>
      </c>
      <c r="DW7" s="39">
        <v>31.33</v>
      </c>
      <c r="DX7" s="39">
        <v>10.54</v>
      </c>
      <c r="DY7" s="39">
        <v>12.03</v>
      </c>
      <c r="DZ7" s="39">
        <v>12.19</v>
      </c>
      <c r="EA7" s="39">
        <v>15.1</v>
      </c>
      <c r="EB7" s="39">
        <v>17.12</v>
      </c>
      <c r="EC7" s="39">
        <v>19.440000000000001</v>
      </c>
      <c r="ED7" s="39">
        <v>0.41</v>
      </c>
      <c r="EE7" s="39">
        <v>0.27</v>
      </c>
      <c r="EF7" s="39">
        <v>0.35</v>
      </c>
      <c r="EG7" s="39">
        <v>0.34</v>
      </c>
      <c r="EH7" s="39">
        <v>0.54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北茨城市</cp:lastModifiedBy>
  <cp:lastPrinted>2021-01-29T02:24:29Z</cp:lastPrinted>
  <dcterms:created xsi:type="dcterms:W3CDTF">2020-12-04T02:04:42Z</dcterms:created>
  <dcterms:modified xsi:type="dcterms:W3CDTF">2021-01-29T02:32:22Z</dcterms:modified>
  <cp:category/>
</cp:coreProperties>
</file>