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440" windowHeight="7770"/>
  </bookViews>
  <sheets>
    <sheet name="北茨城市給付費計画値" sheetId="7" r:id="rId1"/>
  </sheets>
  <definedNames>
    <definedName name="_xlnm.Print_Area" localSheetId="0">北茨城市給付費計画値!$A$1:$S$49</definedName>
  </definedNames>
  <calcPr calcId="162913"/>
</workbook>
</file>

<file path=xl/calcChain.xml><?xml version="1.0" encoding="utf-8"?>
<calcChain xmlns="http://schemas.openxmlformats.org/spreadsheetml/2006/main">
  <c r="K49" i="7" l="1"/>
  <c r="L49" i="7"/>
  <c r="I49" i="7"/>
  <c r="H49" i="7"/>
  <c r="Q49" i="7" l="1"/>
  <c r="R49" i="7"/>
  <c r="P49" i="7"/>
  <c r="O47" i="7"/>
  <c r="S47" i="7" s="1"/>
  <c r="O48" i="7"/>
  <c r="S48" i="7" s="1"/>
  <c r="O38" i="7"/>
  <c r="S38" i="7" s="1"/>
  <c r="O39" i="7"/>
  <c r="O40" i="7"/>
  <c r="O41" i="7"/>
  <c r="O42" i="7"/>
  <c r="S42" i="7" s="1"/>
  <c r="O43" i="7"/>
  <c r="S43" i="7" s="1"/>
  <c r="O44" i="7"/>
  <c r="S44" i="7" s="1"/>
  <c r="O45" i="7"/>
  <c r="O46" i="7"/>
  <c r="S46" i="7" s="1"/>
  <c r="O26" i="7"/>
  <c r="S26" i="7" s="1"/>
  <c r="O27" i="7"/>
  <c r="S27" i="7" s="1"/>
  <c r="O28" i="7"/>
  <c r="S28" i="7" s="1"/>
  <c r="O29" i="7"/>
  <c r="O30" i="7"/>
  <c r="S30" i="7" s="1"/>
  <c r="O31" i="7"/>
  <c r="S31" i="7" s="1"/>
  <c r="O32" i="7"/>
  <c r="O33" i="7"/>
  <c r="O34" i="7"/>
  <c r="S34" i="7" s="1"/>
  <c r="O35" i="7"/>
  <c r="S35" i="7" s="1"/>
  <c r="O36" i="7"/>
  <c r="S36" i="7" s="1"/>
  <c r="O37" i="7"/>
  <c r="O24" i="7"/>
  <c r="S24" i="7" s="1"/>
  <c r="O25" i="7"/>
  <c r="S25" i="7" s="1"/>
  <c r="O16" i="7"/>
  <c r="S16" i="7" s="1"/>
  <c r="O17" i="7"/>
  <c r="S17" i="7" s="1"/>
  <c r="O18" i="7"/>
  <c r="S18" i="7" s="1"/>
  <c r="O19" i="7"/>
  <c r="S19" i="7" s="1"/>
  <c r="O20" i="7"/>
  <c r="S20" i="7" s="1"/>
  <c r="O21" i="7"/>
  <c r="O22" i="7"/>
  <c r="O23" i="7"/>
  <c r="S23" i="7" s="1"/>
  <c r="O6" i="7"/>
  <c r="O7" i="7"/>
  <c r="S7" i="7" s="1"/>
  <c r="O8" i="7"/>
  <c r="S8" i="7" s="1"/>
  <c r="O9" i="7"/>
  <c r="S9" i="7" s="1"/>
  <c r="O10" i="7"/>
  <c r="S10" i="7" s="1"/>
  <c r="O11" i="7"/>
  <c r="S11" i="7" s="1"/>
  <c r="O12" i="7"/>
  <c r="S12" i="7" s="1"/>
  <c r="O13" i="7"/>
  <c r="S13" i="7" s="1"/>
  <c r="O14" i="7"/>
  <c r="S14" i="7" s="1"/>
  <c r="O15" i="7"/>
  <c r="S15" i="7" s="1"/>
  <c r="O5" i="7"/>
  <c r="S5" i="7" s="1"/>
  <c r="J5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3" i="7"/>
  <c r="J24" i="7"/>
  <c r="J25" i="7"/>
  <c r="J26" i="7"/>
  <c r="J27" i="7"/>
  <c r="J28" i="7"/>
  <c r="J30" i="7"/>
  <c r="J31" i="7"/>
  <c r="J34" i="7"/>
  <c r="J35" i="7"/>
  <c r="J36" i="7"/>
  <c r="J38" i="7"/>
  <c r="J42" i="7"/>
  <c r="J43" i="7"/>
  <c r="J44" i="7"/>
  <c r="J46" i="7"/>
  <c r="J47" i="7"/>
  <c r="J48" i="7"/>
  <c r="M48" i="7"/>
  <c r="N48" i="7" s="1"/>
  <c r="M47" i="7"/>
  <c r="M46" i="7"/>
  <c r="M44" i="7"/>
  <c r="N44" i="7" s="1"/>
  <c r="M43" i="7"/>
  <c r="N43" i="7" s="1"/>
  <c r="M42" i="7"/>
  <c r="N42" i="7" s="1"/>
  <c r="M38" i="7"/>
  <c r="M36" i="7"/>
  <c r="N36" i="7" s="1"/>
  <c r="M35" i="7"/>
  <c r="N35" i="7" s="1"/>
  <c r="M34" i="7"/>
  <c r="M33" i="7"/>
  <c r="M31" i="7"/>
  <c r="N31" i="7" s="1"/>
  <c r="M30" i="7"/>
  <c r="M28" i="7"/>
  <c r="N28" i="7" s="1"/>
  <c r="M27" i="7"/>
  <c r="M26" i="7"/>
  <c r="N26" i="7" s="1"/>
  <c r="M25" i="7"/>
  <c r="M24" i="7"/>
  <c r="N24" i="7" s="1"/>
  <c r="M23" i="7"/>
  <c r="M20" i="7"/>
  <c r="N20" i="7" s="1"/>
  <c r="M19" i="7"/>
  <c r="M18" i="7"/>
  <c r="N18" i="7" s="1"/>
  <c r="M17" i="7"/>
  <c r="M16" i="7"/>
  <c r="N16" i="7" s="1"/>
  <c r="M15" i="7"/>
  <c r="M14" i="7"/>
  <c r="N14" i="7" s="1"/>
  <c r="M13" i="7"/>
  <c r="M12" i="7"/>
  <c r="N12" i="7" s="1"/>
  <c r="M11" i="7"/>
  <c r="M10" i="7"/>
  <c r="N10" i="7" s="1"/>
  <c r="M9" i="7"/>
  <c r="M8" i="7"/>
  <c r="N8" i="7" s="1"/>
  <c r="M7" i="7"/>
  <c r="M6" i="7"/>
  <c r="M5" i="7"/>
  <c r="N5" i="7" l="1"/>
  <c r="M49" i="7"/>
  <c r="N47" i="7"/>
  <c r="J49" i="7"/>
  <c r="O49" i="7"/>
  <c r="S49" i="7" s="1"/>
  <c r="N9" i="7"/>
  <c r="N13" i="7"/>
  <c r="N17" i="7"/>
  <c r="N23" i="7"/>
  <c r="N27" i="7"/>
  <c r="N34" i="7"/>
  <c r="N38" i="7"/>
  <c r="N7" i="7"/>
  <c r="N11" i="7"/>
  <c r="N15" i="7"/>
  <c r="N19" i="7"/>
  <c r="N25" i="7"/>
  <c r="N30" i="7"/>
  <c r="N46" i="7"/>
  <c r="N49" i="7" l="1"/>
</calcChain>
</file>

<file path=xl/sharedStrings.xml><?xml version="1.0" encoding="utf-8"?>
<sst xmlns="http://schemas.openxmlformats.org/spreadsheetml/2006/main" count="87" uniqueCount="45">
  <si>
    <t>短期入所生活介護</t>
  </si>
  <si>
    <t>短期入所療養介護（老健）</t>
  </si>
  <si>
    <t>訪問入浴介護</t>
  </si>
  <si>
    <t>訪問看護</t>
  </si>
  <si>
    <t>訪問リハビリテーション</t>
  </si>
  <si>
    <t>訪問介護</t>
    <phoneticPr fontId="4"/>
  </si>
  <si>
    <t>通所介護</t>
    <phoneticPr fontId="4"/>
  </si>
  <si>
    <t>通所リハビリテーション</t>
    <phoneticPr fontId="4"/>
  </si>
  <si>
    <t>要介護</t>
    <phoneticPr fontId="4"/>
  </si>
  <si>
    <t>要支援</t>
    <phoneticPr fontId="4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</si>
  <si>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4"/>
  </si>
  <si>
    <t>福祉用具貸与</t>
    <rPh sb="0" eb="2">
      <t>フクシ</t>
    </rPh>
    <rPh sb="2" eb="4">
      <t>ヨウグ</t>
    </rPh>
    <rPh sb="4" eb="6">
      <t>タイヨ</t>
    </rPh>
    <phoneticPr fontId="4"/>
  </si>
  <si>
    <t>特定福祉用具購入費</t>
    <rPh sb="0" eb="2">
      <t>トクテイ</t>
    </rPh>
    <rPh sb="2" eb="4">
      <t>フクシ</t>
    </rPh>
    <rPh sb="4" eb="6">
      <t>ヨウグ</t>
    </rPh>
    <rPh sb="6" eb="8">
      <t>コウニュウ</t>
    </rPh>
    <rPh sb="8" eb="9">
      <t>ヒ</t>
    </rPh>
    <phoneticPr fontId="4"/>
  </si>
  <si>
    <t>住宅改修費</t>
    <rPh sb="0" eb="2">
      <t>ジュウタク</t>
    </rPh>
    <rPh sb="2" eb="4">
      <t>カイシュウ</t>
    </rPh>
    <rPh sb="4" eb="5">
      <t>ヒ</t>
    </rPh>
    <phoneticPr fontId="4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</si>
  <si>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4"/>
  </si>
  <si>
    <t>定期巡回・随時対応型訪問介護看護</t>
    <phoneticPr fontId="4"/>
  </si>
  <si>
    <t>夜間対応型訪問介護</t>
    <phoneticPr fontId="4"/>
  </si>
  <si>
    <t>認知症対応型通所介護</t>
    <phoneticPr fontId="4"/>
  </si>
  <si>
    <t>小規模多機能型居宅介護</t>
    <phoneticPr fontId="4"/>
  </si>
  <si>
    <t>看護小規模多機能型居宅介護</t>
    <phoneticPr fontId="4"/>
  </si>
  <si>
    <t>介護予防支援・居宅介護支援</t>
    <phoneticPr fontId="4"/>
  </si>
  <si>
    <t>地域密着型通所介護</t>
    <phoneticPr fontId="4"/>
  </si>
  <si>
    <t>介護老人福祉施設</t>
    <phoneticPr fontId="4"/>
  </si>
  <si>
    <t>介護老人保健施設</t>
    <phoneticPr fontId="4"/>
  </si>
  <si>
    <t>介護医療院</t>
    <rPh sb="0" eb="2">
      <t>カイゴ</t>
    </rPh>
    <rPh sb="2" eb="4">
      <t>イリョウ</t>
    </rPh>
    <rPh sb="4" eb="5">
      <t>イン</t>
    </rPh>
    <phoneticPr fontId="4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</si>
  <si>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4"/>
  </si>
  <si>
    <t>短期入所療養介護（病院等）</t>
    <phoneticPr fontId="4"/>
  </si>
  <si>
    <t>認知症対応型共同生活介護</t>
    <rPh sb="0" eb="2">
      <t>ニンチ</t>
    </rPh>
    <rPh sb="2" eb="3">
      <t>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4"/>
  </si>
  <si>
    <t>H29年前期</t>
    <rPh sb="3" eb="4">
      <t>ネン</t>
    </rPh>
    <rPh sb="4" eb="6">
      <t>ゼンキ</t>
    </rPh>
    <phoneticPr fontId="4"/>
  </si>
  <si>
    <t>地域密着型特定施設入居者生活介護</t>
    <phoneticPr fontId="4"/>
  </si>
  <si>
    <t>地域密着型介護老人福祉施設入所者生活介護</t>
    <phoneticPr fontId="4"/>
  </si>
  <si>
    <t>平成30年前期</t>
    <rPh sb="0" eb="2">
      <t>ヘイセイ</t>
    </rPh>
    <rPh sb="4" eb="5">
      <t>ネン</t>
    </rPh>
    <rPh sb="5" eb="7">
      <t>ゼンキ</t>
    </rPh>
    <phoneticPr fontId="4"/>
  </si>
  <si>
    <t>受給者一人あたり受給率の伸び率</t>
    <rPh sb="0" eb="3">
      <t>ジュキュウシャ</t>
    </rPh>
    <rPh sb="3" eb="5">
      <t>ヒトリ</t>
    </rPh>
    <rPh sb="8" eb="10">
      <t>ジュキュウ</t>
    </rPh>
    <rPh sb="10" eb="11">
      <t>リツ</t>
    </rPh>
    <rPh sb="12" eb="13">
      <t>ノ</t>
    </rPh>
    <rPh sb="14" eb="15">
      <t>リツ</t>
    </rPh>
    <phoneticPr fontId="4"/>
  </si>
  <si>
    <t>受給者（人）</t>
    <rPh sb="0" eb="2">
      <t>ジュキュウ</t>
    </rPh>
    <rPh sb="2" eb="3">
      <t>シャ</t>
    </rPh>
    <rPh sb="4" eb="5">
      <t>ニン</t>
    </rPh>
    <phoneticPr fontId="4"/>
  </si>
  <si>
    <t>受給者一人あたり給付費（円）</t>
    <rPh sb="12" eb="13">
      <t>エン</t>
    </rPh>
    <phoneticPr fontId="4"/>
  </si>
  <si>
    <t>受給者一人あたり給付費（円）</t>
    <rPh sb="0" eb="3">
      <t>ジュキュウシャ</t>
    </rPh>
    <rPh sb="3" eb="5">
      <t>ヒトリ</t>
    </rPh>
    <rPh sb="8" eb="10">
      <t>キュウフ</t>
    </rPh>
    <rPh sb="10" eb="11">
      <t>ヒ</t>
    </rPh>
    <rPh sb="12" eb="13">
      <t>エン</t>
    </rPh>
    <phoneticPr fontId="4"/>
  </si>
  <si>
    <t>給付費　（円）　　　　　A</t>
    <rPh sb="0" eb="2">
      <t>キュウフ</t>
    </rPh>
    <rPh sb="2" eb="3">
      <t>ヒ</t>
    </rPh>
    <rPh sb="5" eb="6">
      <t>エン</t>
    </rPh>
    <phoneticPr fontId="4"/>
  </si>
  <si>
    <t>給付費　（円）　　　　　B</t>
    <rPh sb="0" eb="2">
      <t>キュウフ</t>
    </rPh>
    <rPh sb="2" eb="3">
      <t>ヒ</t>
    </rPh>
    <rPh sb="5" eb="6">
      <t>エン</t>
    </rPh>
    <phoneticPr fontId="4"/>
  </si>
  <si>
    <t>要支援</t>
    <phoneticPr fontId="4"/>
  </si>
  <si>
    <t>平成32年度計画値（円）</t>
    <rPh sb="0" eb="2">
      <t>ヘイセイ</t>
    </rPh>
    <rPh sb="4" eb="5">
      <t>ネン</t>
    </rPh>
    <rPh sb="5" eb="6">
      <t>ド</t>
    </rPh>
    <rPh sb="6" eb="8">
      <t>ケイカク</t>
    </rPh>
    <rPh sb="8" eb="9">
      <t>チ</t>
    </rPh>
    <rPh sb="10" eb="11">
      <t>エン</t>
    </rPh>
    <phoneticPr fontId="4"/>
  </si>
  <si>
    <t>平成31年度計画値　　　　　（円）</t>
    <rPh sb="0" eb="2">
      <t>ヘイセイ</t>
    </rPh>
    <rPh sb="4" eb="5">
      <t>ネン</t>
    </rPh>
    <rPh sb="5" eb="6">
      <t>ド</t>
    </rPh>
    <rPh sb="6" eb="8">
      <t>ケイカク</t>
    </rPh>
    <rPh sb="8" eb="9">
      <t>チ</t>
    </rPh>
    <rPh sb="15" eb="16">
      <t>エン</t>
    </rPh>
    <phoneticPr fontId="4"/>
  </si>
  <si>
    <t>H30年度前期の実績による見込み（B×２）（円）C</t>
    <rPh sb="3" eb="4">
      <t>ネン</t>
    </rPh>
    <rPh sb="4" eb="5">
      <t>ド</t>
    </rPh>
    <rPh sb="5" eb="7">
      <t>ゼンキ</t>
    </rPh>
    <rPh sb="8" eb="10">
      <t>ジッセキ</t>
    </rPh>
    <rPh sb="13" eb="15">
      <t>ミコ</t>
    </rPh>
    <rPh sb="22" eb="23">
      <t>エン</t>
    </rPh>
    <phoneticPr fontId="4"/>
  </si>
  <si>
    <t>平成30年度計画値D　　　　　　（円）</t>
    <rPh sb="0" eb="2">
      <t>ヘイセイ</t>
    </rPh>
    <rPh sb="4" eb="5">
      <t>ネン</t>
    </rPh>
    <rPh sb="5" eb="6">
      <t>ド</t>
    </rPh>
    <rPh sb="6" eb="8">
      <t>ケイカク</t>
    </rPh>
    <rPh sb="8" eb="9">
      <t>チ</t>
    </rPh>
    <rPh sb="17" eb="18">
      <t>エン</t>
    </rPh>
    <phoneticPr fontId="4"/>
  </si>
  <si>
    <t>C/D</t>
    <phoneticPr fontId="4"/>
  </si>
  <si>
    <t>受給者一人あたり給付費（平成30～令和２年度計画値）</t>
    <rPh sb="0" eb="3">
      <t>ジュキュウシャ</t>
    </rPh>
    <rPh sb="3" eb="5">
      <t>ヒトリ</t>
    </rPh>
    <rPh sb="8" eb="11">
      <t>キュウフヒ</t>
    </rPh>
    <rPh sb="12" eb="14">
      <t>ヘイセイ</t>
    </rPh>
    <rPh sb="17" eb="19">
      <t>レイワ</t>
    </rPh>
    <rPh sb="20" eb="22">
      <t>ネンド</t>
    </rPh>
    <rPh sb="22" eb="24">
      <t>ケイカク</t>
    </rPh>
    <rPh sb="24" eb="25">
      <t>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</si>
</sst>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0.0%"/>
    <numFmt numFmtId="178" formatCode="0_);[Red]\(0\)"/>
    <numFmt numFmtId="179" formatCode="0_ "/>
    <numFmt numFmtId="180" formatCode="#,##0.0_ "/>
  </numFmts>
  <fonts count="1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12"/>
      <color indexed="8"/>
      <name val="メイリオ"/>
      <family val="3"/>
      <charset val="128"/>
    </font>
    <font>
      <sz val="11"/>
      <color theme="1"/>
      <name val="ＭＳ Ｐゴシック"/>
      <family val="2"/>
      <scheme val="minor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メイリオ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1" fillId="0" borderId="0">
      <alignment vertical="center"/>
    </xf>
    <xf numFmtId="0" fontId="2" fillId="0" borderId="0"/>
    <xf numFmtId="9" fontId="8" fillId="0" borderId="0" applyFont="0" applyFill="0" applyBorder="0" applyAlignment="0" applyProtection="0">
      <alignment vertical="center"/>
    </xf>
  </cellStyleXfs>
  <cellXfs count="93">
    <xf numFmtId="0" fontId="0" fillId="0" borderId="0" xfId="0"/>
    <xf numFmtId="0" fontId="3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6" fillId="2" borderId="1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27" xfId="1" applyFont="1" applyFill="1" applyBorder="1" applyAlignment="1">
      <alignment horizontal="left" vertical="center"/>
    </xf>
    <xf numFmtId="0" fontId="6" fillId="2" borderId="22" xfId="1" applyFont="1" applyFill="1" applyBorder="1" applyAlignment="1">
      <alignment horizontal="left" vertical="center"/>
    </xf>
    <xf numFmtId="0" fontId="6" fillId="2" borderId="28" xfId="1" applyFont="1" applyFill="1" applyBorder="1" applyAlignment="1">
      <alignment horizontal="left" vertical="center"/>
    </xf>
    <xf numFmtId="0" fontId="6" fillId="2" borderId="3" xfId="1" applyFont="1" applyFill="1" applyBorder="1" applyAlignment="1">
      <alignment horizontal="left" vertical="center"/>
    </xf>
    <xf numFmtId="0" fontId="6" fillId="2" borderId="23" xfId="1" applyFont="1" applyFill="1" applyBorder="1" applyAlignment="1">
      <alignment horizontal="left" vertical="center"/>
    </xf>
    <xf numFmtId="0" fontId="6" fillId="2" borderId="24" xfId="1" applyFont="1" applyFill="1" applyBorder="1" applyAlignment="1">
      <alignment horizontal="left" vertical="center"/>
    </xf>
    <xf numFmtId="0" fontId="3" fillId="2" borderId="0" xfId="0" applyNumberFormat="1" applyFont="1" applyFill="1"/>
    <xf numFmtId="0" fontId="6" fillId="2" borderId="0" xfId="1" applyFont="1" applyFill="1" applyBorder="1" applyAlignment="1">
      <alignment horizontal="left" vertical="center"/>
    </xf>
    <xf numFmtId="0" fontId="6" fillId="2" borderId="17" xfId="1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30" xfId="1" applyFont="1" applyFill="1" applyBorder="1" applyAlignment="1">
      <alignment horizontal="left" vertical="center"/>
    </xf>
    <xf numFmtId="0" fontId="6" fillId="2" borderId="33" xfId="1" applyFont="1" applyFill="1" applyBorder="1" applyAlignment="1">
      <alignment vertical="center"/>
    </xf>
    <xf numFmtId="0" fontId="6" fillId="2" borderId="34" xfId="1" applyFont="1" applyFill="1" applyBorder="1" applyAlignment="1">
      <alignment vertical="center"/>
    </xf>
    <xf numFmtId="0" fontId="6" fillId="2" borderId="18" xfId="1" applyFont="1" applyFill="1" applyBorder="1" applyAlignment="1">
      <alignment horizontal="left" vertical="center"/>
    </xf>
    <xf numFmtId="0" fontId="6" fillId="2" borderId="19" xfId="1" applyFont="1" applyFill="1" applyBorder="1" applyAlignment="1">
      <alignment horizontal="left" vertical="center"/>
    </xf>
    <xf numFmtId="0" fontId="6" fillId="2" borderId="9" xfId="1" applyFont="1" applyFill="1" applyBorder="1" applyAlignment="1">
      <alignment horizontal="left" vertical="center"/>
    </xf>
    <xf numFmtId="0" fontId="6" fillId="2" borderId="5" xfId="1" applyFont="1" applyFill="1" applyBorder="1" applyAlignment="1">
      <alignment horizontal="left" vertical="center"/>
    </xf>
    <xf numFmtId="0" fontId="6" fillId="2" borderId="10" xfId="1" applyFont="1" applyFill="1" applyBorder="1" applyAlignment="1">
      <alignment horizontal="left" vertical="center"/>
    </xf>
    <xf numFmtId="0" fontId="6" fillId="2" borderId="8" xfId="1" applyFont="1" applyFill="1" applyBorder="1" applyAlignment="1">
      <alignment horizontal="left" vertical="center"/>
    </xf>
    <xf numFmtId="0" fontId="6" fillId="2" borderId="0" xfId="0" applyNumberFormat="1" applyFont="1" applyFill="1" applyAlignment="1">
      <alignment horizontal="center"/>
    </xf>
    <xf numFmtId="0" fontId="6" fillId="2" borderId="0" xfId="0" applyNumberFormat="1" applyFont="1" applyFill="1" applyAlignment="1">
      <alignment horizontal="left" vertical="top"/>
    </xf>
    <xf numFmtId="0" fontId="3" fillId="2" borderId="0" xfId="0" applyNumberFormat="1" applyFont="1" applyFill="1" applyAlignment="1">
      <alignment horizontal="center"/>
    </xf>
    <xf numFmtId="0" fontId="6" fillId="2" borderId="38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25" xfId="1" applyFont="1" applyFill="1" applyBorder="1" applyAlignment="1">
      <alignment horizontal="center" vertical="center"/>
    </xf>
    <xf numFmtId="0" fontId="6" fillId="2" borderId="34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176" fontId="2" fillId="0" borderId="11" xfId="3" applyNumberFormat="1" applyBorder="1"/>
    <xf numFmtId="176" fontId="2" fillId="0" borderId="1" xfId="3" applyNumberFormat="1" applyBorder="1"/>
    <xf numFmtId="176" fontId="2" fillId="0" borderId="12" xfId="3" applyNumberFormat="1" applyBorder="1"/>
    <xf numFmtId="176" fontId="2" fillId="0" borderId="13" xfId="3" applyNumberFormat="1" applyBorder="1"/>
    <xf numFmtId="176" fontId="2" fillId="0" borderId="14" xfId="3" applyNumberFormat="1" applyBorder="1"/>
    <xf numFmtId="176" fontId="2" fillId="0" borderId="15" xfId="3" applyNumberFormat="1" applyBorder="1"/>
    <xf numFmtId="0" fontId="6" fillId="2" borderId="29" xfId="0" applyNumberFormat="1" applyFont="1" applyFill="1" applyBorder="1" applyAlignment="1">
      <alignment horizontal="center" wrapText="1"/>
    </xf>
    <xf numFmtId="176" fontId="2" fillId="0" borderId="20" xfId="3" applyNumberFormat="1" applyBorder="1"/>
    <xf numFmtId="176" fontId="2" fillId="0" borderId="21" xfId="3" applyNumberFormat="1" applyBorder="1"/>
    <xf numFmtId="176" fontId="2" fillId="0" borderId="32" xfId="3" applyNumberFormat="1" applyBorder="1"/>
    <xf numFmtId="177" fontId="2" fillId="0" borderId="28" xfId="4" applyNumberFormat="1" applyFont="1" applyBorder="1" applyAlignment="1"/>
    <xf numFmtId="177" fontId="2" fillId="2" borderId="28" xfId="4" applyNumberFormat="1" applyFont="1" applyFill="1" applyBorder="1" applyAlignment="1"/>
    <xf numFmtId="177" fontId="2" fillId="0" borderId="28" xfId="4" applyNumberFormat="1" applyFont="1" applyFill="1" applyBorder="1" applyAlignment="1"/>
    <xf numFmtId="177" fontId="2" fillId="0" borderId="10" xfId="4" applyNumberFormat="1" applyFont="1" applyBorder="1" applyAlignment="1"/>
    <xf numFmtId="179" fontId="2" fillId="0" borderId="28" xfId="4" applyNumberFormat="1" applyFont="1" applyBorder="1" applyAlignment="1"/>
    <xf numFmtId="177" fontId="2" fillId="0" borderId="18" xfId="4" applyNumberFormat="1" applyFont="1" applyBorder="1" applyAlignment="1"/>
    <xf numFmtId="177" fontId="2" fillId="0" borderId="18" xfId="4" applyNumberFormat="1" applyFont="1" applyFill="1" applyBorder="1" applyAlignment="1"/>
    <xf numFmtId="0" fontId="2" fillId="0" borderId="0" xfId="3"/>
    <xf numFmtId="0" fontId="6" fillId="2" borderId="37" xfId="0" applyNumberFormat="1" applyFont="1" applyFill="1" applyBorder="1" applyAlignment="1">
      <alignment horizontal="center" vertical="center" wrapText="1"/>
    </xf>
    <xf numFmtId="180" fontId="3" fillId="2" borderId="0" xfId="0" applyNumberFormat="1" applyFont="1" applyFill="1"/>
    <xf numFmtId="177" fontId="3" fillId="2" borderId="1" xfId="0" applyNumberFormat="1" applyFont="1" applyFill="1" applyBorder="1"/>
    <xf numFmtId="0" fontId="11" fillId="2" borderId="36" xfId="0" applyNumberFormat="1" applyFont="1" applyFill="1" applyBorder="1" applyAlignment="1">
      <alignment horizontal="center" vertical="center"/>
    </xf>
    <xf numFmtId="176" fontId="2" fillId="0" borderId="40" xfId="3" applyNumberFormat="1" applyBorder="1"/>
    <xf numFmtId="176" fontId="2" fillId="0" borderId="39" xfId="3" applyNumberFormat="1" applyBorder="1"/>
    <xf numFmtId="176" fontId="2" fillId="0" borderId="26" xfId="3" applyNumberFormat="1" applyBorder="1"/>
    <xf numFmtId="177" fontId="2" fillId="0" borderId="9" xfId="4" applyNumberFormat="1" applyFont="1" applyBorder="1" applyAlignment="1"/>
    <xf numFmtId="176" fontId="12" fillId="2" borderId="1" xfId="0" applyNumberFormat="1" applyFont="1" applyFill="1" applyBorder="1" applyAlignment="1">
      <alignment horizontal="right"/>
    </xf>
    <xf numFmtId="176" fontId="2" fillId="0" borderId="1" xfId="3" applyNumberFormat="1" applyFill="1" applyBorder="1"/>
    <xf numFmtId="178" fontId="2" fillId="0" borderId="0" xfId="4" applyNumberFormat="1" applyFont="1" applyFill="1" applyAlignment="1"/>
    <xf numFmtId="177" fontId="3" fillId="0" borderId="1" xfId="0" applyNumberFormat="1" applyFont="1" applyFill="1" applyBorder="1"/>
    <xf numFmtId="177" fontId="2" fillId="0" borderId="10" xfId="4" applyNumberFormat="1" applyFont="1" applyFill="1" applyBorder="1" applyAlignment="1"/>
    <xf numFmtId="0" fontId="6" fillId="2" borderId="9" xfId="1" applyFont="1" applyFill="1" applyBorder="1" applyAlignment="1">
      <alignment horizontal="left" vertical="top"/>
    </xf>
    <xf numFmtId="0" fontId="6" fillId="2" borderId="5" xfId="1" applyFont="1" applyFill="1" applyBorder="1" applyAlignment="1">
      <alignment horizontal="left" vertical="top"/>
    </xf>
    <xf numFmtId="0" fontId="6" fillId="2" borderId="6" xfId="1" applyFont="1" applyFill="1" applyBorder="1" applyAlignment="1">
      <alignment horizontal="left" vertical="top"/>
    </xf>
    <xf numFmtId="0" fontId="6" fillId="2" borderId="10" xfId="1" applyFont="1" applyFill="1" applyBorder="1" applyAlignment="1">
      <alignment horizontal="left" vertical="top"/>
    </xf>
    <xf numFmtId="0" fontId="6" fillId="2" borderId="8" xfId="1" applyFont="1" applyFill="1" applyBorder="1" applyAlignment="1">
      <alignment horizontal="left" vertical="top"/>
    </xf>
    <xf numFmtId="0" fontId="6" fillId="2" borderId="31" xfId="1" applyFont="1" applyFill="1" applyBorder="1" applyAlignment="1">
      <alignment horizontal="left" vertical="top"/>
    </xf>
    <xf numFmtId="0" fontId="6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top"/>
    </xf>
    <xf numFmtId="0" fontId="9" fillId="0" borderId="39" xfId="3" applyFont="1" applyBorder="1" applyAlignment="1">
      <alignment horizontal="center" vertical="center" wrapText="1"/>
    </xf>
    <xf numFmtId="0" fontId="9" fillId="0" borderId="21" xfId="3" applyFont="1" applyBorder="1" applyAlignment="1">
      <alignment horizontal="center" vertical="center" wrapText="1"/>
    </xf>
    <xf numFmtId="0" fontId="2" fillId="3" borderId="1" xfId="3" applyFill="1" applyBorder="1" applyAlignment="1">
      <alignment horizontal="right" vertical="center" wrapText="1"/>
    </xf>
    <xf numFmtId="0" fontId="6" fillId="2" borderId="9" xfId="1" applyFont="1" applyFill="1" applyBorder="1" applyAlignment="1">
      <alignment horizontal="left" vertical="center"/>
    </xf>
    <xf numFmtId="0" fontId="6" fillId="2" borderId="5" xfId="1" applyFont="1" applyFill="1" applyBorder="1" applyAlignment="1">
      <alignment horizontal="left" vertical="center"/>
    </xf>
    <xf numFmtId="0" fontId="6" fillId="2" borderId="6" xfId="1" applyFont="1" applyFill="1" applyBorder="1" applyAlignment="1">
      <alignment horizontal="left" vertical="center"/>
    </xf>
    <xf numFmtId="0" fontId="6" fillId="2" borderId="10" xfId="1" applyFont="1" applyFill="1" applyBorder="1" applyAlignment="1">
      <alignment horizontal="left" vertical="center"/>
    </xf>
    <xf numFmtId="0" fontId="6" fillId="2" borderId="8" xfId="1" applyFont="1" applyFill="1" applyBorder="1" applyAlignment="1">
      <alignment horizontal="left" vertical="center"/>
    </xf>
    <xf numFmtId="0" fontId="6" fillId="2" borderId="31" xfId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/>
    </xf>
    <xf numFmtId="180" fontId="0" fillId="2" borderId="39" xfId="0" applyNumberFormat="1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6" fillId="2" borderId="33" xfId="0" applyNumberFormat="1" applyFont="1" applyFill="1" applyBorder="1" applyAlignment="1">
      <alignment horizontal="center"/>
    </xf>
    <xf numFmtId="0" fontId="6" fillId="2" borderId="34" xfId="0" applyNumberFormat="1" applyFont="1" applyFill="1" applyBorder="1" applyAlignment="1">
      <alignment horizontal="center"/>
    </xf>
    <xf numFmtId="0" fontId="6" fillId="2" borderId="35" xfId="0" applyNumberFormat="1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</cellXfs>
  <cellStyles count="5">
    <cellStyle name="パーセント" xfId="4" builtinId="5"/>
    <cellStyle name="桁区切り" xfId="3" builtinId="6"/>
    <cellStyle name="標準" xfId="0" builtinId="0"/>
    <cellStyle name="標準 16" xfId="2"/>
    <cellStyle name="標準 2 2" xfId="1"/>
  </cellStyles>
  <dxfs count="0"/>
  <tableStyles count="0" defaultTableStyle="TableStyleMedium2" defaultPivotStyle="PivotStyleMedium9"/>
  <colors>
    <mruColors>
      <color rgb="FF00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"/>
  <sheetViews>
    <sheetView tabSelected="1" view="pageBreakPreview" zoomScale="90" zoomScaleNormal="100" zoomScaleSheetLayoutView="90" workbookViewId="0">
      <selection activeCell="L4" sqref="L4"/>
    </sheetView>
  </sheetViews>
  <sheetFormatPr defaultRowHeight="13.5" x14ac:dyDescent="0.15"/>
  <cols>
    <col min="1" max="1" width="5.625" style="1" customWidth="1"/>
    <col min="2" max="2" width="2.75" style="1" customWidth="1"/>
    <col min="3" max="4" width="6.625" style="1" customWidth="1"/>
    <col min="5" max="5" width="2.5" style="1" customWidth="1"/>
    <col min="6" max="6" width="15.5" style="1" customWidth="1"/>
    <col min="7" max="7" width="9.375" style="16" customWidth="1"/>
    <col min="8" max="8" width="9.625" style="29" customWidth="1"/>
    <col min="9" max="9" width="13.5" style="29" customWidth="1"/>
    <col min="10" max="10" width="11.625" style="29" customWidth="1"/>
    <col min="11" max="11" width="9.625" style="29" customWidth="1"/>
    <col min="12" max="12" width="13.5" style="29" customWidth="1"/>
    <col min="13" max="13" width="11.5" style="29" customWidth="1"/>
    <col min="14" max="14" width="11" style="1" customWidth="1"/>
    <col min="15" max="15" width="13.875" style="54" customWidth="1"/>
    <col min="16" max="16" width="15.5" style="54" customWidth="1"/>
    <col min="17" max="17" width="15.625" style="54" customWidth="1"/>
    <col min="18" max="18" width="16" style="54" customWidth="1"/>
    <col min="19" max="19" width="9" style="56"/>
    <col min="20" max="16384" width="9" style="1"/>
  </cols>
  <sheetData>
    <row r="1" spans="1:19" ht="29.25" customHeight="1" x14ac:dyDescent="0.45">
      <c r="A1" s="3" t="s">
        <v>44</v>
      </c>
      <c r="B1" s="2"/>
      <c r="C1" s="2"/>
      <c r="D1" s="2"/>
      <c r="E1" s="2"/>
      <c r="F1" s="2"/>
      <c r="G1" s="17"/>
      <c r="H1" s="27"/>
      <c r="I1" s="27"/>
      <c r="J1" s="27"/>
      <c r="K1" s="27"/>
      <c r="L1" s="27"/>
      <c r="M1" s="27"/>
    </row>
    <row r="2" spans="1:19" ht="21" customHeight="1" thickBot="1" x14ac:dyDescent="0.5">
      <c r="A2" s="3"/>
      <c r="B2" s="2"/>
      <c r="C2" s="2"/>
      <c r="D2" s="2"/>
      <c r="E2" s="2"/>
      <c r="F2" s="2"/>
      <c r="G2" s="17"/>
      <c r="H2" s="27"/>
      <c r="I2" s="27"/>
      <c r="J2" s="27"/>
      <c r="K2" s="27"/>
      <c r="L2" s="27"/>
      <c r="M2" s="27"/>
    </row>
    <row r="3" spans="1:19" ht="17.25" customHeight="1" thickBot="1" x14ac:dyDescent="0.4">
      <c r="A3" s="2"/>
      <c r="B3" s="19"/>
      <c r="C3" s="20"/>
      <c r="D3" s="20"/>
      <c r="E3" s="20"/>
      <c r="F3" s="20"/>
      <c r="G3" s="35"/>
      <c r="H3" s="88" t="s">
        <v>28</v>
      </c>
      <c r="I3" s="89"/>
      <c r="J3" s="90"/>
      <c r="K3" s="88" t="s">
        <v>31</v>
      </c>
      <c r="L3" s="89"/>
      <c r="M3" s="90"/>
      <c r="N3" s="91" t="s">
        <v>32</v>
      </c>
      <c r="O3" s="76" t="s">
        <v>41</v>
      </c>
      <c r="P3" s="78" t="s">
        <v>42</v>
      </c>
      <c r="Q3" s="78" t="s">
        <v>40</v>
      </c>
      <c r="R3" s="78" t="s">
        <v>39</v>
      </c>
      <c r="S3" s="86" t="s">
        <v>43</v>
      </c>
    </row>
    <row r="4" spans="1:19" ht="33" customHeight="1" thickTop="1" thickBot="1" x14ac:dyDescent="0.4">
      <c r="A4" s="2"/>
      <c r="B4" s="4"/>
      <c r="C4" s="5"/>
      <c r="D4" s="5"/>
      <c r="E4" s="5"/>
      <c r="F4" s="5"/>
      <c r="G4" s="36"/>
      <c r="H4" s="58" t="s">
        <v>33</v>
      </c>
      <c r="I4" s="55" t="s">
        <v>36</v>
      </c>
      <c r="J4" s="43" t="s">
        <v>34</v>
      </c>
      <c r="K4" s="58" t="s">
        <v>33</v>
      </c>
      <c r="L4" s="55" t="s">
        <v>37</v>
      </c>
      <c r="M4" s="43" t="s">
        <v>35</v>
      </c>
      <c r="N4" s="92"/>
      <c r="O4" s="77"/>
      <c r="P4" s="78"/>
      <c r="Q4" s="78"/>
      <c r="R4" s="78"/>
      <c r="S4" s="87"/>
    </row>
    <row r="5" spans="1:19" ht="17.25" thickTop="1" x14ac:dyDescent="0.35">
      <c r="A5" s="2"/>
      <c r="B5" s="6" t="s">
        <v>5</v>
      </c>
      <c r="C5" s="7"/>
      <c r="D5" s="7"/>
      <c r="E5" s="7"/>
      <c r="F5" s="7"/>
      <c r="G5" s="30" t="s">
        <v>8</v>
      </c>
      <c r="H5" s="37">
        <v>1651</v>
      </c>
      <c r="I5" s="38">
        <v>95339817</v>
      </c>
      <c r="J5" s="39">
        <f>I5/H5</f>
        <v>57746.70926711084</v>
      </c>
      <c r="K5" s="37">
        <v>1780</v>
      </c>
      <c r="L5" s="38">
        <v>106429390</v>
      </c>
      <c r="M5" s="39">
        <f>L5/K5</f>
        <v>59791.792134831463</v>
      </c>
      <c r="N5" s="47">
        <f>M5/J5</f>
        <v>1.0354147083647827</v>
      </c>
      <c r="O5" s="38">
        <f>L5*2</f>
        <v>212858780</v>
      </c>
      <c r="P5" s="38">
        <v>221654000</v>
      </c>
      <c r="Q5" s="38">
        <v>222157000</v>
      </c>
      <c r="R5" s="38">
        <v>222358000</v>
      </c>
      <c r="S5" s="57">
        <f>O5/P5</f>
        <v>0.96032004836366591</v>
      </c>
    </row>
    <row r="6" spans="1:19" ht="16.5" x14ac:dyDescent="0.35">
      <c r="A6" s="2"/>
      <c r="B6" s="23" t="s">
        <v>2</v>
      </c>
      <c r="C6" s="24"/>
      <c r="D6" s="24"/>
      <c r="E6" s="24"/>
      <c r="F6" s="24"/>
      <c r="G6" s="31" t="s">
        <v>9</v>
      </c>
      <c r="H6" s="37">
        <v>0</v>
      </c>
      <c r="I6" s="38">
        <v>0</v>
      </c>
      <c r="J6" s="39">
        <v>0</v>
      </c>
      <c r="K6" s="37">
        <v>7</v>
      </c>
      <c r="L6" s="38">
        <v>218150</v>
      </c>
      <c r="M6" s="39">
        <f t="shared" ref="M6:M48" si="0">L6/K6</f>
        <v>31164.285714285714</v>
      </c>
      <c r="N6" s="65">
        <v>31164</v>
      </c>
      <c r="O6" s="64">
        <f t="shared" ref="O6:O48" si="1">L6*2</f>
        <v>436300</v>
      </c>
      <c r="P6" s="64">
        <v>0</v>
      </c>
      <c r="Q6" s="64">
        <v>0</v>
      </c>
      <c r="R6" s="64">
        <v>0</v>
      </c>
      <c r="S6" s="57">
        <v>0</v>
      </c>
    </row>
    <row r="7" spans="1:19" ht="16.5" x14ac:dyDescent="0.35">
      <c r="A7" s="2"/>
      <c r="B7" s="25"/>
      <c r="C7" s="26"/>
      <c r="D7" s="26"/>
      <c r="E7" s="26"/>
      <c r="F7" s="26"/>
      <c r="G7" s="31" t="s">
        <v>8</v>
      </c>
      <c r="H7" s="37">
        <v>136</v>
      </c>
      <c r="I7" s="38">
        <v>6814348</v>
      </c>
      <c r="J7" s="39">
        <f t="shared" ref="J7:J20" si="2">I7/H7</f>
        <v>50105.5</v>
      </c>
      <c r="K7" s="37">
        <v>165</v>
      </c>
      <c r="L7" s="38">
        <v>8804868</v>
      </c>
      <c r="M7" s="39">
        <f t="shared" si="0"/>
        <v>53362.836363636365</v>
      </c>
      <c r="N7" s="47">
        <f t="shared" ref="N7:N20" si="3">M7/J7</f>
        <v>1.0650095571072311</v>
      </c>
      <c r="O7" s="38">
        <f t="shared" si="1"/>
        <v>17609736</v>
      </c>
      <c r="P7" s="38">
        <v>18436000</v>
      </c>
      <c r="Q7" s="38">
        <v>18077000</v>
      </c>
      <c r="R7" s="38">
        <v>17710000</v>
      </c>
      <c r="S7" s="57">
        <f t="shared" ref="S7:S49" si="4">O7/P7</f>
        <v>0.95518203514862221</v>
      </c>
    </row>
    <row r="8" spans="1:19" ht="16.5" x14ac:dyDescent="0.35">
      <c r="A8" s="2"/>
      <c r="B8" s="23" t="s">
        <v>3</v>
      </c>
      <c r="C8" s="24"/>
      <c r="D8" s="24"/>
      <c r="E8" s="24"/>
      <c r="F8" s="24"/>
      <c r="G8" s="31" t="s">
        <v>9</v>
      </c>
      <c r="H8" s="37">
        <v>77</v>
      </c>
      <c r="I8" s="38">
        <v>2842966</v>
      </c>
      <c r="J8" s="39">
        <f t="shared" si="2"/>
        <v>36921.63636363636</v>
      </c>
      <c r="K8" s="37">
        <v>106</v>
      </c>
      <c r="L8" s="38">
        <v>4019189</v>
      </c>
      <c r="M8" s="39">
        <f t="shared" si="0"/>
        <v>37916.877358490565</v>
      </c>
      <c r="N8" s="47">
        <f t="shared" si="3"/>
        <v>1.0269554952833673</v>
      </c>
      <c r="O8" s="38">
        <f t="shared" si="1"/>
        <v>8038378</v>
      </c>
      <c r="P8" s="64">
        <v>4087000</v>
      </c>
      <c r="Q8" s="64">
        <v>4089000</v>
      </c>
      <c r="R8" s="64">
        <v>4089000</v>
      </c>
      <c r="S8" s="66">
        <f t="shared" si="4"/>
        <v>1.966816246635674</v>
      </c>
    </row>
    <row r="9" spans="1:19" ht="16.5" x14ac:dyDescent="0.35">
      <c r="A9" s="2"/>
      <c r="B9" s="25"/>
      <c r="C9" s="26"/>
      <c r="D9" s="26"/>
      <c r="E9" s="26"/>
      <c r="F9" s="26"/>
      <c r="G9" s="31" t="s">
        <v>8</v>
      </c>
      <c r="H9" s="37">
        <v>472</v>
      </c>
      <c r="I9" s="38">
        <v>19912822</v>
      </c>
      <c r="J9" s="39">
        <f t="shared" si="2"/>
        <v>42188.182203389828</v>
      </c>
      <c r="K9" s="37">
        <v>585</v>
      </c>
      <c r="L9" s="38">
        <v>23619481</v>
      </c>
      <c r="M9" s="39">
        <f t="shared" si="0"/>
        <v>40375.181196581194</v>
      </c>
      <c r="N9" s="48">
        <f t="shared" si="3"/>
        <v>0.95702585624409864</v>
      </c>
      <c r="O9" s="38">
        <f t="shared" si="1"/>
        <v>47238962</v>
      </c>
      <c r="P9" s="38">
        <v>50496000</v>
      </c>
      <c r="Q9" s="38">
        <v>51122000</v>
      </c>
      <c r="R9" s="38">
        <v>51122000</v>
      </c>
      <c r="S9" s="57">
        <f t="shared" si="4"/>
        <v>0.93549908903675538</v>
      </c>
    </row>
    <row r="10" spans="1:19" ht="16.5" x14ac:dyDescent="0.35">
      <c r="A10" s="2"/>
      <c r="B10" s="23" t="s">
        <v>4</v>
      </c>
      <c r="C10" s="24"/>
      <c r="D10" s="24"/>
      <c r="E10" s="24"/>
      <c r="F10" s="24"/>
      <c r="G10" s="31" t="s">
        <v>9</v>
      </c>
      <c r="H10" s="37">
        <v>46</v>
      </c>
      <c r="I10" s="38">
        <v>1131021</v>
      </c>
      <c r="J10" s="39">
        <f t="shared" si="2"/>
        <v>24587.41304347826</v>
      </c>
      <c r="K10" s="37">
        <v>45</v>
      </c>
      <c r="L10" s="38">
        <v>1235331</v>
      </c>
      <c r="M10" s="39">
        <f t="shared" si="0"/>
        <v>27451.8</v>
      </c>
      <c r="N10" s="49">
        <f t="shared" si="3"/>
        <v>1.1164981021572544</v>
      </c>
      <c r="O10" s="38">
        <f t="shared" si="1"/>
        <v>2470662</v>
      </c>
      <c r="P10" s="38">
        <v>3375000</v>
      </c>
      <c r="Q10" s="38">
        <v>3750000</v>
      </c>
      <c r="R10" s="38">
        <v>3750000</v>
      </c>
      <c r="S10" s="57">
        <f t="shared" si="4"/>
        <v>0.73204800000000003</v>
      </c>
    </row>
    <row r="11" spans="1:19" ht="16.5" x14ac:dyDescent="0.35">
      <c r="A11" s="2"/>
      <c r="B11" s="25"/>
      <c r="C11" s="26"/>
      <c r="D11" s="26"/>
      <c r="E11" s="26"/>
      <c r="F11" s="26"/>
      <c r="G11" s="31" t="s">
        <v>8</v>
      </c>
      <c r="H11" s="37">
        <v>81</v>
      </c>
      <c r="I11" s="38">
        <v>3279484</v>
      </c>
      <c r="J11" s="39">
        <f t="shared" si="2"/>
        <v>40487.456790123455</v>
      </c>
      <c r="K11" s="37">
        <v>96</v>
      </c>
      <c r="L11" s="38">
        <v>3864596</v>
      </c>
      <c r="M11" s="39">
        <f t="shared" si="0"/>
        <v>40256.208333333336</v>
      </c>
      <c r="N11" s="47">
        <f t="shared" si="3"/>
        <v>0.99428839262518143</v>
      </c>
      <c r="O11" s="38">
        <f t="shared" si="1"/>
        <v>7729192</v>
      </c>
      <c r="P11" s="38">
        <v>5915000</v>
      </c>
      <c r="Q11" s="38">
        <v>5918000</v>
      </c>
      <c r="R11" s="38">
        <v>5918000</v>
      </c>
      <c r="S11" s="66">
        <f t="shared" si="4"/>
        <v>1.3067103972950127</v>
      </c>
    </row>
    <row r="12" spans="1:19" ht="16.5" x14ac:dyDescent="0.35">
      <c r="A12" s="2"/>
      <c r="B12" s="68" t="s">
        <v>10</v>
      </c>
      <c r="C12" s="69"/>
      <c r="D12" s="69"/>
      <c r="E12" s="69"/>
      <c r="F12" s="70"/>
      <c r="G12" s="31" t="s">
        <v>9</v>
      </c>
      <c r="H12" s="37">
        <v>45</v>
      </c>
      <c r="I12" s="38">
        <v>273051</v>
      </c>
      <c r="J12" s="39">
        <f t="shared" si="2"/>
        <v>6067.8</v>
      </c>
      <c r="K12" s="37">
        <v>34</v>
      </c>
      <c r="L12" s="38">
        <v>229563</v>
      </c>
      <c r="M12" s="39">
        <f t="shared" si="0"/>
        <v>6751.8529411764703</v>
      </c>
      <c r="N12" s="49">
        <f t="shared" si="3"/>
        <v>1.1127349189453295</v>
      </c>
      <c r="O12" s="38">
        <f t="shared" si="1"/>
        <v>459126</v>
      </c>
      <c r="P12" s="38">
        <v>454000</v>
      </c>
      <c r="Q12" s="38">
        <v>454000</v>
      </c>
      <c r="R12" s="38">
        <v>454000</v>
      </c>
      <c r="S12" s="57">
        <f t="shared" si="4"/>
        <v>1.0112907488986784</v>
      </c>
    </row>
    <row r="13" spans="1:19" ht="16.5" x14ac:dyDescent="0.35">
      <c r="A13" s="2"/>
      <c r="B13" s="71"/>
      <c r="C13" s="72"/>
      <c r="D13" s="72"/>
      <c r="E13" s="72"/>
      <c r="F13" s="73"/>
      <c r="G13" s="31" t="s">
        <v>8</v>
      </c>
      <c r="H13" s="37">
        <v>267</v>
      </c>
      <c r="I13" s="38">
        <v>2045625</v>
      </c>
      <c r="J13" s="39">
        <f t="shared" si="2"/>
        <v>7661.5168539325841</v>
      </c>
      <c r="K13" s="37">
        <v>272</v>
      </c>
      <c r="L13" s="38">
        <v>2206334</v>
      </c>
      <c r="M13" s="39">
        <f t="shared" si="0"/>
        <v>8111.5220588235297</v>
      </c>
      <c r="N13" s="47">
        <f t="shared" si="3"/>
        <v>1.0587357847630345</v>
      </c>
      <c r="O13" s="38">
        <f t="shared" si="1"/>
        <v>4412668</v>
      </c>
      <c r="P13" s="38">
        <v>4328000</v>
      </c>
      <c r="Q13" s="38">
        <v>4330000</v>
      </c>
      <c r="R13" s="38">
        <v>4330000</v>
      </c>
      <c r="S13" s="57">
        <f t="shared" si="4"/>
        <v>1.0195628465804067</v>
      </c>
    </row>
    <row r="14" spans="1:19" ht="16.5" x14ac:dyDescent="0.35">
      <c r="A14" s="2"/>
      <c r="B14" s="25" t="s">
        <v>6</v>
      </c>
      <c r="C14" s="26"/>
      <c r="D14" s="26"/>
      <c r="E14" s="26"/>
      <c r="F14" s="26"/>
      <c r="G14" s="31" t="s">
        <v>8</v>
      </c>
      <c r="H14" s="37">
        <v>1953</v>
      </c>
      <c r="I14" s="38">
        <v>155681838</v>
      </c>
      <c r="J14" s="39">
        <f t="shared" si="2"/>
        <v>79714.202764976959</v>
      </c>
      <c r="K14" s="37">
        <v>1972</v>
      </c>
      <c r="L14" s="38">
        <v>161001743</v>
      </c>
      <c r="M14" s="39">
        <f t="shared" si="0"/>
        <v>81643.885902636917</v>
      </c>
      <c r="N14" s="47">
        <f t="shared" si="3"/>
        <v>1.0242075197483851</v>
      </c>
      <c r="O14" s="38">
        <f t="shared" si="1"/>
        <v>322003486</v>
      </c>
      <c r="P14" s="38">
        <v>361377000</v>
      </c>
      <c r="Q14" s="38">
        <v>374445000</v>
      </c>
      <c r="R14" s="38">
        <v>387352000</v>
      </c>
      <c r="S14" s="57">
        <f t="shared" si="4"/>
        <v>0.89104587729711626</v>
      </c>
    </row>
    <row r="15" spans="1:19" ht="16.5" x14ac:dyDescent="0.35">
      <c r="A15" s="2"/>
      <c r="B15" s="79" t="s">
        <v>7</v>
      </c>
      <c r="C15" s="80"/>
      <c r="D15" s="80"/>
      <c r="E15" s="80"/>
      <c r="F15" s="81"/>
      <c r="G15" s="31" t="s">
        <v>38</v>
      </c>
      <c r="H15" s="37">
        <v>210</v>
      </c>
      <c r="I15" s="38">
        <v>7024653</v>
      </c>
      <c r="J15" s="39">
        <f t="shared" si="2"/>
        <v>33450.728571428568</v>
      </c>
      <c r="K15" s="37">
        <v>179</v>
      </c>
      <c r="L15" s="38">
        <v>6624089</v>
      </c>
      <c r="M15" s="39">
        <f t="shared" si="0"/>
        <v>37006.083798882682</v>
      </c>
      <c r="N15" s="49">
        <f t="shared" si="3"/>
        <v>1.1062863315476741</v>
      </c>
      <c r="O15" s="38">
        <f t="shared" si="1"/>
        <v>13248178</v>
      </c>
      <c r="P15" s="38">
        <v>15292000</v>
      </c>
      <c r="Q15" s="38">
        <v>15299000</v>
      </c>
      <c r="R15" s="38">
        <v>15299000</v>
      </c>
      <c r="S15" s="57">
        <f t="shared" si="4"/>
        <v>0.86634697881245093</v>
      </c>
    </row>
    <row r="16" spans="1:19" ht="16.5" x14ac:dyDescent="0.35">
      <c r="A16" s="2"/>
      <c r="B16" s="82"/>
      <c r="C16" s="83"/>
      <c r="D16" s="83"/>
      <c r="E16" s="83"/>
      <c r="F16" s="84"/>
      <c r="G16" s="32" t="s">
        <v>8</v>
      </c>
      <c r="H16" s="37">
        <v>993</v>
      </c>
      <c r="I16" s="38">
        <v>89837469</v>
      </c>
      <c r="J16" s="39">
        <f t="shared" si="2"/>
        <v>90470.764350453173</v>
      </c>
      <c r="K16" s="37">
        <v>951</v>
      </c>
      <c r="L16" s="38">
        <v>80905686</v>
      </c>
      <c r="M16" s="39">
        <f t="shared" si="0"/>
        <v>85074.328075709782</v>
      </c>
      <c r="N16" s="49">
        <f t="shared" si="3"/>
        <v>0.94035160072441282</v>
      </c>
      <c r="O16" s="38">
        <f t="shared" si="1"/>
        <v>161811372</v>
      </c>
      <c r="P16" s="38">
        <v>188097000</v>
      </c>
      <c r="Q16" s="38">
        <v>187356000</v>
      </c>
      <c r="R16" s="38">
        <v>186622000</v>
      </c>
      <c r="S16" s="57">
        <f>O16/P16</f>
        <v>0.86025493229557093</v>
      </c>
    </row>
    <row r="17" spans="1:19" ht="16.5" x14ac:dyDescent="0.35">
      <c r="A17" s="2"/>
      <c r="B17" s="23" t="s">
        <v>0</v>
      </c>
      <c r="C17" s="24"/>
      <c r="D17" s="24"/>
      <c r="E17" s="24"/>
      <c r="F17" s="24"/>
      <c r="G17" s="31" t="s">
        <v>9</v>
      </c>
      <c r="H17" s="37">
        <v>13</v>
      </c>
      <c r="I17" s="38">
        <v>575811</v>
      </c>
      <c r="J17" s="39">
        <f t="shared" si="2"/>
        <v>44293.153846153844</v>
      </c>
      <c r="K17" s="37">
        <v>9</v>
      </c>
      <c r="L17" s="38">
        <v>222293</v>
      </c>
      <c r="M17" s="39">
        <f t="shared" si="0"/>
        <v>24699.222222222223</v>
      </c>
      <c r="N17" s="49">
        <f t="shared" si="3"/>
        <v>0.55763069633766793</v>
      </c>
      <c r="O17" s="38">
        <f t="shared" si="1"/>
        <v>444586</v>
      </c>
      <c r="P17" s="64">
        <v>1374000</v>
      </c>
      <c r="Q17" s="64">
        <v>1375000</v>
      </c>
      <c r="R17" s="64">
        <v>1375000</v>
      </c>
      <c r="S17" s="66">
        <f t="shared" si="4"/>
        <v>0.32357059679767103</v>
      </c>
    </row>
    <row r="18" spans="1:19" ht="16.5" x14ac:dyDescent="0.35">
      <c r="A18" s="2"/>
      <c r="B18" s="25"/>
      <c r="C18" s="26"/>
      <c r="D18" s="26"/>
      <c r="E18" s="26"/>
      <c r="F18" s="26"/>
      <c r="G18" s="31" t="s">
        <v>8</v>
      </c>
      <c r="H18" s="37">
        <v>355</v>
      </c>
      <c r="I18" s="38">
        <v>26460081</v>
      </c>
      <c r="J18" s="39">
        <f t="shared" si="2"/>
        <v>74535.439436619723</v>
      </c>
      <c r="K18" s="37">
        <v>381</v>
      </c>
      <c r="L18" s="38">
        <v>33213570</v>
      </c>
      <c r="M18" s="39">
        <f t="shared" si="0"/>
        <v>87174.724409448812</v>
      </c>
      <c r="N18" s="49">
        <f t="shared" si="3"/>
        <v>1.1695741659050223</v>
      </c>
      <c r="O18" s="38">
        <f t="shared" si="1"/>
        <v>66427140</v>
      </c>
      <c r="P18" s="64">
        <v>62415000</v>
      </c>
      <c r="Q18" s="64">
        <v>62554000</v>
      </c>
      <c r="R18" s="64">
        <v>62554000</v>
      </c>
      <c r="S18" s="66">
        <f t="shared" si="4"/>
        <v>1.064281663061764</v>
      </c>
    </row>
    <row r="19" spans="1:19" ht="16.5" x14ac:dyDescent="0.35">
      <c r="A19" s="2"/>
      <c r="B19" s="23" t="s">
        <v>1</v>
      </c>
      <c r="C19" s="24"/>
      <c r="D19" s="24"/>
      <c r="E19" s="24"/>
      <c r="F19" s="24"/>
      <c r="G19" s="31" t="s">
        <v>9</v>
      </c>
      <c r="H19" s="37">
        <v>15</v>
      </c>
      <c r="I19" s="38">
        <v>593163</v>
      </c>
      <c r="J19" s="39">
        <f t="shared" si="2"/>
        <v>39544.199999999997</v>
      </c>
      <c r="K19" s="37">
        <v>3</v>
      </c>
      <c r="L19" s="38">
        <v>65727</v>
      </c>
      <c r="M19" s="39">
        <f t="shared" si="0"/>
        <v>21909</v>
      </c>
      <c r="N19" s="49">
        <f t="shared" si="3"/>
        <v>0.55403826604154338</v>
      </c>
      <c r="O19" s="38">
        <f t="shared" si="1"/>
        <v>131454</v>
      </c>
      <c r="P19" s="64">
        <v>372000</v>
      </c>
      <c r="Q19" s="64">
        <v>372000</v>
      </c>
      <c r="R19" s="64">
        <v>372000</v>
      </c>
      <c r="S19" s="66">
        <f t="shared" si="4"/>
        <v>0.35337096774193549</v>
      </c>
    </row>
    <row r="20" spans="1:19" ht="16.5" x14ac:dyDescent="0.35">
      <c r="A20" s="2"/>
      <c r="B20" s="25"/>
      <c r="C20" s="26"/>
      <c r="D20" s="26"/>
      <c r="E20" s="26"/>
      <c r="F20" s="26"/>
      <c r="G20" s="31" t="s">
        <v>8</v>
      </c>
      <c r="H20" s="37">
        <v>195</v>
      </c>
      <c r="I20" s="38">
        <v>13975930</v>
      </c>
      <c r="J20" s="39">
        <f t="shared" si="2"/>
        <v>71671.435897435891</v>
      </c>
      <c r="K20" s="37">
        <v>215</v>
      </c>
      <c r="L20" s="38">
        <v>14433043</v>
      </c>
      <c r="M20" s="39">
        <f t="shared" si="0"/>
        <v>67130.432558139539</v>
      </c>
      <c r="N20" s="49">
        <f t="shared" si="3"/>
        <v>0.93664137905936928</v>
      </c>
      <c r="O20" s="38">
        <f t="shared" si="1"/>
        <v>28866086</v>
      </c>
      <c r="P20" s="38">
        <v>41259000</v>
      </c>
      <c r="Q20" s="38">
        <v>43256000</v>
      </c>
      <c r="R20" s="38">
        <v>43009000</v>
      </c>
      <c r="S20" s="57">
        <f t="shared" si="4"/>
        <v>0.69963125621076616</v>
      </c>
    </row>
    <row r="21" spans="1:19" ht="16.5" x14ac:dyDescent="0.35">
      <c r="A21" s="2"/>
      <c r="B21" s="23" t="s">
        <v>26</v>
      </c>
      <c r="C21" s="24"/>
      <c r="D21" s="24"/>
      <c r="E21" s="24"/>
      <c r="F21" s="24"/>
      <c r="G21" s="31" t="s">
        <v>9</v>
      </c>
      <c r="H21" s="37">
        <v>0</v>
      </c>
      <c r="I21" s="38">
        <v>0</v>
      </c>
      <c r="J21" s="39">
        <v>0</v>
      </c>
      <c r="K21" s="37">
        <v>0</v>
      </c>
      <c r="L21" s="38">
        <v>0</v>
      </c>
      <c r="M21" s="39">
        <v>0</v>
      </c>
      <c r="N21" s="47">
        <v>0</v>
      </c>
      <c r="O21" s="38">
        <f t="shared" si="1"/>
        <v>0</v>
      </c>
      <c r="P21" s="38">
        <v>0</v>
      </c>
      <c r="Q21" s="38">
        <v>0</v>
      </c>
      <c r="R21" s="38">
        <v>0</v>
      </c>
      <c r="S21" s="57">
        <v>0</v>
      </c>
    </row>
    <row r="22" spans="1:19" ht="16.5" x14ac:dyDescent="0.35">
      <c r="A22" s="2"/>
      <c r="B22" s="25"/>
      <c r="C22" s="26"/>
      <c r="D22" s="26"/>
      <c r="E22" s="26"/>
      <c r="F22" s="26"/>
      <c r="G22" s="31" t="s">
        <v>8</v>
      </c>
      <c r="H22" s="37">
        <v>0</v>
      </c>
      <c r="I22" s="38">
        <v>0</v>
      </c>
      <c r="J22" s="39">
        <v>0</v>
      </c>
      <c r="K22" s="37">
        <v>0</v>
      </c>
      <c r="L22" s="38">
        <v>0</v>
      </c>
      <c r="M22" s="39">
        <v>0</v>
      </c>
      <c r="N22" s="47">
        <v>0</v>
      </c>
      <c r="O22" s="38">
        <f t="shared" si="1"/>
        <v>0</v>
      </c>
      <c r="P22" s="38">
        <v>0</v>
      </c>
      <c r="Q22" s="38">
        <v>0</v>
      </c>
      <c r="R22" s="38">
        <v>0</v>
      </c>
      <c r="S22" s="57">
        <v>0</v>
      </c>
    </row>
    <row r="23" spans="1:19" ht="16.5" x14ac:dyDescent="0.35">
      <c r="A23" s="2"/>
      <c r="B23" s="68" t="s">
        <v>11</v>
      </c>
      <c r="C23" s="69"/>
      <c r="D23" s="69"/>
      <c r="E23" s="69"/>
      <c r="F23" s="70"/>
      <c r="G23" s="32" t="s">
        <v>9</v>
      </c>
      <c r="H23" s="37">
        <v>915</v>
      </c>
      <c r="I23" s="38">
        <v>4457605</v>
      </c>
      <c r="J23" s="39">
        <f t="shared" ref="J23:J28" si="5">I23/H23</f>
        <v>4871.6994535519125</v>
      </c>
      <c r="K23" s="37">
        <v>922</v>
      </c>
      <c r="L23" s="38">
        <v>4801389</v>
      </c>
      <c r="M23" s="39">
        <f t="shared" si="0"/>
        <v>5207.5802603036873</v>
      </c>
      <c r="N23" s="47">
        <f t="shared" ref="N23:N28" si="6">M23/J23</f>
        <v>1.0689453054225024</v>
      </c>
      <c r="O23" s="38">
        <f t="shared" si="1"/>
        <v>9602778</v>
      </c>
      <c r="P23" s="38">
        <v>10445000</v>
      </c>
      <c r="Q23" s="38">
        <v>10445000</v>
      </c>
      <c r="R23" s="38">
        <v>10445000</v>
      </c>
      <c r="S23" s="57">
        <f t="shared" si="4"/>
        <v>0.91936601244614646</v>
      </c>
    </row>
    <row r="24" spans="1:19" ht="16.5" x14ac:dyDescent="0.35">
      <c r="A24" s="2"/>
      <c r="B24" s="71"/>
      <c r="C24" s="72"/>
      <c r="D24" s="72"/>
      <c r="E24" s="72"/>
      <c r="F24" s="73"/>
      <c r="G24" s="31" t="s">
        <v>8</v>
      </c>
      <c r="H24" s="37">
        <v>2972</v>
      </c>
      <c r="I24" s="38">
        <v>37888674</v>
      </c>
      <c r="J24" s="39">
        <f t="shared" si="5"/>
        <v>12748.544414535667</v>
      </c>
      <c r="K24" s="37">
        <v>3415</v>
      </c>
      <c r="L24" s="38">
        <v>43732659</v>
      </c>
      <c r="M24" s="39">
        <f t="shared" si="0"/>
        <v>12806.049487554905</v>
      </c>
      <c r="N24" s="47">
        <f t="shared" si="6"/>
        <v>1.0045107167649407</v>
      </c>
      <c r="O24" s="38">
        <f t="shared" si="1"/>
        <v>87465318</v>
      </c>
      <c r="P24" s="38">
        <v>85093000</v>
      </c>
      <c r="Q24" s="38">
        <v>85093000</v>
      </c>
      <c r="R24" s="38">
        <v>85093000</v>
      </c>
      <c r="S24" s="57">
        <f t="shared" si="4"/>
        <v>1.0278791204916973</v>
      </c>
    </row>
    <row r="25" spans="1:19" ht="16.5" x14ac:dyDescent="0.35">
      <c r="A25" s="2"/>
      <c r="B25" s="14" t="s">
        <v>12</v>
      </c>
      <c r="C25" s="13"/>
      <c r="D25" s="13"/>
      <c r="E25" s="13"/>
      <c r="F25" s="13"/>
      <c r="G25" s="33" t="s">
        <v>9</v>
      </c>
      <c r="H25" s="37">
        <v>31</v>
      </c>
      <c r="I25" s="38">
        <v>795871</v>
      </c>
      <c r="J25" s="39">
        <f t="shared" si="5"/>
        <v>25673.258064516129</v>
      </c>
      <c r="K25" s="37">
        <v>31</v>
      </c>
      <c r="L25" s="38">
        <v>1016202</v>
      </c>
      <c r="M25" s="39">
        <f t="shared" si="0"/>
        <v>32780.709677419356</v>
      </c>
      <c r="N25" s="49">
        <f t="shared" si="6"/>
        <v>1.2768426038893239</v>
      </c>
      <c r="O25" s="64">
        <f t="shared" si="1"/>
        <v>2032404</v>
      </c>
      <c r="P25" s="64">
        <v>1819000</v>
      </c>
      <c r="Q25" s="64">
        <v>1819000</v>
      </c>
      <c r="R25" s="64">
        <v>1819000</v>
      </c>
      <c r="S25" s="66">
        <f t="shared" si="4"/>
        <v>1.1173194062671798</v>
      </c>
    </row>
    <row r="26" spans="1:19" ht="16.5" x14ac:dyDescent="0.35">
      <c r="A26" s="2"/>
      <c r="B26" s="25"/>
      <c r="C26" s="26"/>
      <c r="D26" s="26"/>
      <c r="E26" s="26"/>
      <c r="F26" s="26"/>
      <c r="G26" s="31" t="s">
        <v>8</v>
      </c>
      <c r="H26" s="37">
        <v>55</v>
      </c>
      <c r="I26" s="38">
        <v>1920358</v>
      </c>
      <c r="J26" s="39">
        <f t="shared" si="5"/>
        <v>34915.599999999999</v>
      </c>
      <c r="K26" s="37">
        <v>68</v>
      </c>
      <c r="L26" s="38">
        <v>2272579</v>
      </c>
      <c r="M26" s="39">
        <f t="shared" si="0"/>
        <v>33420.279411764706</v>
      </c>
      <c r="N26" s="49">
        <f t="shared" si="6"/>
        <v>0.95717328104814781</v>
      </c>
      <c r="O26" s="64">
        <f t="shared" si="1"/>
        <v>4545158</v>
      </c>
      <c r="P26" s="64">
        <v>4295000</v>
      </c>
      <c r="Q26" s="64">
        <v>4637000</v>
      </c>
      <c r="R26" s="64">
        <v>4637000</v>
      </c>
      <c r="S26" s="66">
        <f t="shared" si="4"/>
        <v>1.0582440046565773</v>
      </c>
    </row>
    <row r="27" spans="1:19" ht="16.5" x14ac:dyDescent="0.35">
      <c r="A27" s="2"/>
      <c r="B27" s="23" t="s">
        <v>13</v>
      </c>
      <c r="C27" s="24"/>
      <c r="D27" s="24"/>
      <c r="E27" s="24"/>
      <c r="F27" s="24"/>
      <c r="G27" s="31" t="s">
        <v>9</v>
      </c>
      <c r="H27" s="37">
        <v>24</v>
      </c>
      <c r="I27" s="38">
        <v>1874347</v>
      </c>
      <c r="J27" s="39">
        <f t="shared" si="5"/>
        <v>78097.791666666672</v>
      </c>
      <c r="K27" s="37">
        <v>18</v>
      </c>
      <c r="L27" s="38">
        <v>1303845</v>
      </c>
      <c r="M27" s="39">
        <f t="shared" si="0"/>
        <v>72435.833333333328</v>
      </c>
      <c r="N27" s="49">
        <f t="shared" si="6"/>
        <v>0.92750168458668525</v>
      </c>
      <c r="O27" s="64">
        <f t="shared" si="1"/>
        <v>2607690</v>
      </c>
      <c r="P27" s="64">
        <v>7055000</v>
      </c>
      <c r="Q27" s="64">
        <v>7055000</v>
      </c>
      <c r="R27" s="64">
        <v>7055000</v>
      </c>
      <c r="S27" s="66">
        <f>O27/P27</f>
        <v>0.36962296243798726</v>
      </c>
    </row>
    <row r="28" spans="1:19" ht="16.5" x14ac:dyDescent="0.35">
      <c r="A28" s="2"/>
      <c r="B28" s="25"/>
      <c r="C28" s="26"/>
      <c r="D28" s="26"/>
      <c r="E28" s="26"/>
      <c r="F28" s="26"/>
      <c r="G28" s="31" t="s">
        <v>8</v>
      </c>
      <c r="H28" s="37">
        <v>35</v>
      </c>
      <c r="I28" s="38">
        <v>3408966</v>
      </c>
      <c r="J28" s="39">
        <f t="shared" si="5"/>
        <v>97399.028571428571</v>
      </c>
      <c r="K28" s="37">
        <v>48</v>
      </c>
      <c r="L28" s="38">
        <v>5175697</v>
      </c>
      <c r="M28" s="39">
        <f t="shared" si="0"/>
        <v>107827.02083333333</v>
      </c>
      <c r="N28" s="49">
        <f t="shared" si="6"/>
        <v>1.1070646434040898</v>
      </c>
      <c r="O28" s="64">
        <f t="shared" si="1"/>
        <v>10351394</v>
      </c>
      <c r="P28" s="64">
        <v>8850000</v>
      </c>
      <c r="Q28" s="64">
        <v>8850000</v>
      </c>
      <c r="R28" s="64">
        <v>8850000</v>
      </c>
      <c r="S28" s="66">
        <f t="shared" si="4"/>
        <v>1.1696490395480226</v>
      </c>
    </row>
    <row r="29" spans="1:19" ht="16.5" x14ac:dyDescent="0.35">
      <c r="A29" s="2"/>
      <c r="B29" s="23" t="s">
        <v>14</v>
      </c>
      <c r="C29" s="24"/>
      <c r="D29" s="24"/>
      <c r="E29" s="24"/>
      <c r="F29" s="24"/>
      <c r="G29" s="31" t="s">
        <v>9</v>
      </c>
      <c r="H29" s="37">
        <v>0</v>
      </c>
      <c r="I29" s="38">
        <v>0</v>
      </c>
      <c r="J29" s="39">
        <v>0</v>
      </c>
      <c r="K29" s="37">
        <v>0</v>
      </c>
      <c r="L29" s="38">
        <v>0</v>
      </c>
      <c r="M29" s="39">
        <v>0</v>
      </c>
      <c r="N29" s="49">
        <v>0</v>
      </c>
      <c r="O29" s="64">
        <f t="shared" si="1"/>
        <v>0</v>
      </c>
      <c r="P29" s="64">
        <v>0</v>
      </c>
      <c r="Q29" s="64">
        <v>0</v>
      </c>
      <c r="R29" s="64">
        <v>0</v>
      </c>
      <c r="S29" s="66">
        <v>0</v>
      </c>
    </row>
    <row r="30" spans="1:19" ht="17.25" thickBot="1" x14ac:dyDescent="0.4">
      <c r="A30" s="2"/>
      <c r="B30" s="10"/>
      <c r="C30" s="11"/>
      <c r="D30" s="11"/>
      <c r="E30" s="11"/>
      <c r="F30" s="11"/>
      <c r="G30" s="34" t="s">
        <v>8</v>
      </c>
      <c r="H30" s="40">
        <v>62</v>
      </c>
      <c r="I30" s="41">
        <v>11940459</v>
      </c>
      <c r="J30" s="42">
        <f>I30/H30</f>
        <v>192588.04838709679</v>
      </c>
      <c r="K30" s="40">
        <v>61</v>
      </c>
      <c r="L30" s="41">
        <v>11092123</v>
      </c>
      <c r="M30" s="42">
        <f t="shared" si="0"/>
        <v>181838.0819672131</v>
      </c>
      <c r="N30" s="53">
        <f>M30/J30</f>
        <v>0.94418154963449996</v>
      </c>
      <c r="O30" s="64">
        <f t="shared" si="1"/>
        <v>22184246</v>
      </c>
      <c r="P30" s="64">
        <v>31877000</v>
      </c>
      <c r="Q30" s="64">
        <v>34044000</v>
      </c>
      <c r="R30" s="64">
        <v>34044000</v>
      </c>
      <c r="S30" s="66">
        <f t="shared" si="4"/>
        <v>0.69593267873388331</v>
      </c>
    </row>
    <row r="31" spans="1:19" ht="16.5" x14ac:dyDescent="0.35">
      <c r="A31" s="2"/>
      <c r="B31" s="14" t="s">
        <v>15</v>
      </c>
      <c r="C31" s="13"/>
      <c r="D31" s="13"/>
      <c r="E31" s="13"/>
      <c r="F31" s="13"/>
      <c r="G31" s="33" t="s">
        <v>8</v>
      </c>
      <c r="H31" s="44">
        <v>6</v>
      </c>
      <c r="I31" s="45">
        <v>1366451</v>
      </c>
      <c r="J31" s="46">
        <f>I31/H31</f>
        <v>227741.83333333334</v>
      </c>
      <c r="K31" s="44">
        <v>6</v>
      </c>
      <c r="L31" s="45">
        <v>1378307</v>
      </c>
      <c r="M31" s="46">
        <f t="shared" si="0"/>
        <v>229717.83333333334</v>
      </c>
      <c r="N31" s="67">
        <f>M31/J31</f>
        <v>1.0086764911438464</v>
      </c>
      <c r="O31" s="64">
        <f t="shared" si="1"/>
        <v>2756614</v>
      </c>
      <c r="P31" s="64">
        <v>2034000</v>
      </c>
      <c r="Q31" s="64">
        <v>2035000</v>
      </c>
      <c r="R31" s="64">
        <v>2035000</v>
      </c>
      <c r="S31" s="66">
        <f t="shared" si="4"/>
        <v>1.3552674532940019</v>
      </c>
    </row>
    <row r="32" spans="1:19" ht="16.5" x14ac:dyDescent="0.35">
      <c r="A32" s="2"/>
      <c r="B32" s="23" t="s">
        <v>16</v>
      </c>
      <c r="C32" s="24"/>
      <c r="D32" s="24"/>
      <c r="E32" s="24"/>
      <c r="F32" s="24"/>
      <c r="G32" s="31" t="s">
        <v>8</v>
      </c>
      <c r="H32" s="37">
        <v>0</v>
      </c>
      <c r="I32" s="38">
        <v>0</v>
      </c>
      <c r="J32" s="39">
        <v>0</v>
      </c>
      <c r="K32" s="37">
        <v>0</v>
      </c>
      <c r="L32" s="38">
        <v>0</v>
      </c>
      <c r="M32" s="39">
        <v>0</v>
      </c>
      <c r="N32" s="47">
        <v>0</v>
      </c>
      <c r="O32" s="38">
        <f t="shared" si="1"/>
        <v>0</v>
      </c>
      <c r="P32" s="38">
        <v>0</v>
      </c>
      <c r="Q32" s="38">
        <v>0</v>
      </c>
      <c r="R32" s="38">
        <v>0</v>
      </c>
      <c r="S32" s="57">
        <v>0</v>
      </c>
    </row>
    <row r="33" spans="1:19" ht="16.5" x14ac:dyDescent="0.35">
      <c r="A33" s="2"/>
      <c r="B33" s="23" t="s">
        <v>17</v>
      </c>
      <c r="C33" s="24"/>
      <c r="D33" s="24"/>
      <c r="E33" s="24"/>
      <c r="F33" s="24"/>
      <c r="G33" s="31" t="s">
        <v>9</v>
      </c>
      <c r="H33" s="37">
        <v>0</v>
      </c>
      <c r="I33" s="38">
        <v>0</v>
      </c>
      <c r="J33" s="39">
        <v>0</v>
      </c>
      <c r="K33" s="37">
        <v>6</v>
      </c>
      <c r="L33" s="38">
        <v>305721</v>
      </c>
      <c r="M33" s="39">
        <f t="shared" si="0"/>
        <v>50953.5</v>
      </c>
      <c r="N33" s="51">
        <v>50954</v>
      </c>
      <c r="O33" s="38">
        <f t="shared" si="1"/>
        <v>611442</v>
      </c>
      <c r="P33" s="38">
        <v>0</v>
      </c>
      <c r="Q33" s="38">
        <v>0</v>
      </c>
      <c r="R33" s="38">
        <v>0</v>
      </c>
      <c r="S33" s="57">
        <v>0</v>
      </c>
    </row>
    <row r="34" spans="1:19" ht="16.5" x14ac:dyDescent="0.35">
      <c r="A34" s="2"/>
      <c r="B34" s="25"/>
      <c r="C34" s="26"/>
      <c r="D34" s="26"/>
      <c r="E34" s="26"/>
      <c r="F34" s="26"/>
      <c r="G34" s="31" t="s">
        <v>8</v>
      </c>
      <c r="H34" s="37">
        <v>120</v>
      </c>
      <c r="I34" s="38">
        <v>15909175</v>
      </c>
      <c r="J34" s="39">
        <f>I34/H34</f>
        <v>132576.45833333334</v>
      </c>
      <c r="K34" s="37">
        <v>139</v>
      </c>
      <c r="L34" s="38">
        <v>17628596</v>
      </c>
      <c r="M34" s="39">
        <f t="shared" si="0"/>
        <v>126824.43165467626</v>
      </c>
      <c r="N34" s="49">
        <f>M34/J34</f>
        <v>0.95661351380955639</v>
      </c>
      <c r="O34" s="38">
        <f t="shared" si="1"/>
        <v>35257192</v>
      </c>
      <c r="P34" s="38">
        <v>41411000</v>
      </c>
      <c r="Q34" s="38">
        <v>41756000</v>
      </c>
      <c r="R34" s="38">
        <v>42082000</v>
      </c>
      <c r="S34" s="57">
        <f t="shared" si="4"/>
        <v>0.85139677863369634</v>
      </c>
    </row>
    <row r="35" spans="1:19" ht="16.5" x14ac:dyDescent="0.35">
      <c r="A35" s="2"/>
      <c r="B35" s="23" t="s">
        <v>18</v>
      </c>
      <c r="C35" s="24"/>
      <c r="D35" s="24"/>
      <c r="E35" s="24"/>
      <c r="F35" s="24"/>
      <c r="G35" s="31" t="s">
        <v>9</v>
      </c>
      <c r="H35" s="37">
        <v>41</v>
      </c>
      <c r="I35" s="38">
        <v>2560663</v>
      </c>
      <c r="J35" s="39">
        <f>I35/H35</f>
        <v>62455.195121951219</v>
      </c>
      <c r="K35" s="37">
        <v>55</v>
      </c>
      <c r="L35" s="38">
        <v>3394599</v>
      </c>
      <c r="M35" s="39">
        <f t="shared" si="0"/>
        <v>61719.981818181819</v>
      </c>
      <c r="N35" s="47">
        <f>M35/J35</f>
        <v>0.98822814815751026</v>
      </c>
      <c r="O35" s="38">
        <f t="shared" si="1"/>
        <v>6789198</v>
      </c>
      <c r="P35" s="38">
        <v>6855000</v>
      </c>
      <c r="Q35" s="38">
        <v>6858000</v>
      </c>
      <c r="R35" s="38">
        <v>6858000</v>
      </c>
      <c r="S35" s="57">
        <f t="shared" si="4"/>
        <v>0.99040087527352294</v>
      </c>
    </row>
    <row r="36" spans="1:19" ht="16.5" x14ac:dyDescent="0.35">
      <c r="A36" s="2"/>
      <c r="B36" s="25"/>
      <c r="C36" s="26"/>
      <c r="D36" s="26"/>
      <c r="E36" s="26"/>
      <c r="F36" s="26"/>
      <c r="G36" s="31" t="s">
        <v>8</v>
      </c>
      <c r="H36" s="37">
        <v>390</v>
      </c>
      <c r="I36" s="38">
        <v>72236881</v>
      </c>
      <c r="J36" s="39">
        <f>I36/H36</f>
        <v>185222.77179487181</v>
      </c>
      <c r="K36" s="37">
        <v>360</v>
      </c>
      <c r="L36" s="38">
        <v>66723853</v>
      </c>
      <c r="M36" s="39">
        <f t="shared" si="0"/>
        <v>185344.03611111111</v>
      </c>
      <c r="N36" s="47">
        <f>M36/J36</f>
        <v>1.0006546944258754</v>
      </c>
      <c r="O36" s="38">
        <f t="shared" si="1"/>
        <v>133447706</v>
      </c>
      <c r="P36" s="38">
        <v>153125000</v>
      </c>
      <c r="Q36" s="38">
        <v>154600000</v>
      </c>
      <c r="R36" s="38">
        <v>154600000</v>
      </c>
      <c r="S36" s="57">
        <f t="shared" si="4"/>
        <v>0.87149522285714287</v>
      </c>
    </row>
    <row r="37" spans="1:19" ht="16.5" x14ac:dyDescent="0.35">
      <c r="A37" s="2"/>
      <c r="B37" s="68" t="s">
        <v>27</v>
      </c>
      <c r="C37" s="69"/>
      <c r="D37" s="69"/>
      <c r="E37" s="69"/>
      <c r="F37" s="70"/>
      <c r="G37" s="31" t="s">
        <v>9</v>
      </c>
      <c r="H37" s="37">
        <v>0</v>
      </c>
      <c r="I37" s="38">
        <v>0</v>
      </c>
      <c r="J37" s="39">
        <v>0</v>
      </c>
      <c r="K37" s="37">
        <v>0</v>
      </c>
      <c r="L37" s="38">
        <v>0</v>
      </c>
      <c r="M37" s="39">
        <v>0</v>
      </c>
      <c r="N37" s="47">
        <v>0</v>
      </c>
      <c r="O37" s="38">
        <f t="shared" si="1"/>
        <v>0</v>
      </c>
      <c r="P37" s="38">
        <v>0</v>
      </c>
      <c r="Q37" s="38">
        <v>0</v>
      </c>
      <c r="R37" s="38">
        <v>0</v>
      </c>
      <c r="S37" s="57">
        <v>0</v>
      </c>
    </row>
    <row r="38" spans="1:19" ht="16.5" x14ac:dyDescent="0.35">
      <c r="A38" s="2"/>
      <c r="B38" s="71"/>
      <c r="C38" s="72"/>
      <c r="D38" s="72"/>
      <c r="E38" s="72"/>
      <c r="F38" s="73"/>
      <c r="G38" s="31" t="s">
        <v>8</v>
      </c>
      <c r="H38" s="37">
        <v>452</v>
      </c>
      <c r="I38" s="38">
        <v>111111138</v>
      </c>
      <c r="J38" s="39">
        <f>I38/H38</f>
        <v>245821.1017699115</v>
      </c>
      <c r="K38" s="37">
        <v>472</v>
      </c>
      <c r="L38" s="38">
        <v>114969706</v>
      </c>
      <c r="M38" s="39">
        <f t="shared" si="0"/>
        <v>243579.88559322033</v>
      </c>
      <c r="N38" s="47">
        <f>M38/J38</f>
        <v>0.99088273479959843</v>
      </c>
      <c r="O38" s="38">
        <f t="shared" si="1"/>
        <v>229939412</v>
      </c>
      <c r="P38" s="38">
        <v>237379000</v>
      </c>
      <c r="Q38" s="38">
        <v>240548000</v>
      </c>
      <c r="R38" s="38">
        <v>240924000</v>
      </c>
      <c r="S38" s="57">
        <f>O38/P38</f>
        <v>0.96865945176279278</v>
      </c>
    </row>
    <row r="39" spans="1:19" ht="16.5" x14ac:dyDescent="0.35">
      <c r="A39" s="2"/>
      <c r="B39" s="8" t="s">
        <v>29</v>
      </c>
      <c r="C39" s="9"/>
      <c r="D39" s="9"/>
      <c r="E39" s="9"/>
      <c r="F39" s="18"/>
      <c r="G39" s="33" t="s">
        <v>8</v>
      </c>
      <c r="H39" s="37">
        <v>0</v>
      </c>
      <c r="I39" s="38">
        <v>0</v>
      </c>
      <c r="J39" s="39">
        <v>0</v>
      </c>
      <c r="K39" s="37">
        <v>0</v>
      </c>
      <c r="L39" s="38">
        <v>0</v>
      </c>
      <c r="M39" s="39">
        <v>0</v>
      </c>
      <c r="N39" s="47">
        <v>0</v>
      </c>
      <c r="O39" s="38">
        <f t="shared" si="1"/>
        <v>0</v>
      </c>
      <c r="P39" s="38">
        <v>0</v>
      </c>
      <c r="Q39" s="38">
        <v>0</v>
      </c>
      <c r="R39" s="38">
        <v>0</v>
      </c>
      <c r="S39" s="57">
        <v>0</v>
      </c>
    </row>
    <row r="40" spans="1:19" ht="16.5" x14ac:dyDescent="0.35">
      <c r="A40" s="2"/>
      <c r="B40" s="8" t="s">
        <v>30</v>
      </c>
      <c r="C40" s="9"/>
      <c r="D40" s="9"/>
      <c r="E40" s="9"/>
      <c r="F40" s="18"/>
      <c r="G40" s="31" t="s">
        <v>8</v>
      </c>
      <c r="H40" s="37">
        <v>0</v>
      </c>
      <c r="I40" s="38">
        <v>0</v>
      </c>
      <c r="J40" s="39">
        <v>0</v>
      </c>
      <c r="K40" s="37">
        <v>0</v>
      </c>
      <c r="L40" s="38">
        <v>0</v>
      </c>
      <c r="M40" s="39">
        <v>0</v>
      </c>
      <c r="N40" s="47">
        <v>0</v>
      </c>
      <c r="O40" s="38">
        <f t="shared" si="1"/>
        <v>0</v>
      </c>
      <c r="P40" s="38">
        <v>0</v>
      </c>
      <c r="Q40" s="38">
        <v>0</v>
      </c>
      <c r="R40" s="38">
        <v>0</v>
      </c>
      <c r="S40" s="57">
        <v>0</v>
      </c>
    </row>
    <row r="41" spans="1:19" ht="16.5" x14ac:dyDescent="0.35">
      <c r="A41" s="2"/>
      <c r="B41" s="14" t="s">
        <v>19</v>
      </c>
      <c r="C41" s="13"/>
      <c r="D41" s="13"/>
      <c r="E41" s="13"/>
      <c r="F41" s="13"/>
      <c r="G41" s="33" t="s">
        <v>8</v>
      </c>
      <c r="H41" s="37">
        <v>0</v>
      </c>
      <c r="I41" s="38">
        <v>0</v>
      </c>
      <c r="J41" s="39">
        <v>0</v>
      </c>
      <c r="K41" s="37">
        <v>0</v>
      </c>
      <c r="L41" s="38">
        <v>0</v>
      </c>
      <c r="M41" s="39">
        <v>0</v>
      </c>
      <c r="N41" s="47">
        <v>0</v>
      </c>
      <c r="O41" s="38">
        <f t="shared" si="1"/>
        <v>0</v>
      </c>
      <c r="P41" s="38">
        <v>0</v>
      </c>
      <c r="Q41" s="38">
        <v>0</v>
      </c>
      <c r="R41" s="38">
        <v>0</v>
      </c>
      <c r="S41" s="57">
        <v>0</v>
      </c>
    </row>
    <row r="42" spans="1:19" ht="17.25" thickBot="1" x14ac:dyDescent="0.4">
      <c r="A42" s="2"/>
      <c r="B42" s="21" t="s">
        <v>21</v>
      </c>
      <c r="C42" s="22"/>
      <c r="D42" s="22"/>
      <c r="E42" s="22"/>
      <c r="F42" s="22"/>
      <c r="G42" s="34" t="s">
        <v>8</v>
      </c>
      <c r="H42" s="40">
        <v>1089</v>
      </c>
      <c r="I42" s="41">
        <v>148028639</v>
      </c>
      <c r="J42" s="42">
        <f>I42/H42</f>
        <v>135930.79797979799</v>
      </c>
      <c r="K42" s="40">
        <v>1383</v>
      </c>
      <c r="L42" s="41">
        <v>191095420</v>
      </c>
      <c r="M42" s="42">
        <f t="shared" si="0"/>
        <v>138174.56254519161</v>
      </c>
      <c r="N42" s="52">
        <f>M42/J42</f>
        <v>1.0165066680895016</v>
      </c>
      <c r="O42" s="38">
        <f t="shared" si="1"/>
        <v>382190840</v>
      </c>
      <c r="P42" s="38">
        <v>340084000</v>
      </c>
      <c r="Q42" s="38">
        <v>364882000</v>
      </c>
      <c r="R42" s="38">
        <v>393571000</v>
      </c>
      <c r="S42" s="57">
        <f t="shared" si="4"/>
        <v>1.1238130579503887</v>
      </c>
    </row>
    <row r="43" spans="1:19" ht="16.5" x14ac:dyDescent="0.35">
      <c r="A43" s="2"/>
      <c r="B43" s="14" t="s">
        <v>22</v>
      </c>
      <c r="C43" s="13"/>
      <c r="D43" s="13"/>
      <c r="E43" s="13"/>
      <c r="F43" s="13"/>
      <c r="G43" s="33" t="s">
        <v>8</v>
      </c>
      <c r="H43" s="44">
        <v>1275</v>
      </c>
      <c r="I43" s="45">
        <v>306311413</v>
      </c>
      <c r="J43" s="46">
        <f>I43/H43</f>
        <v>240244.24549019607</v>
      </c>
      <c r="K43" s="44">
        <v>1459</v>
      </c>
      <c r="L43" s="45">
        <v>359939540</v>
      </c>
      <c r="M43" s="46">
        <f t="shared" si="0"/>
        <v>246702.90610006853</v>
      </c>
      <c r="N43" s="50">
        <f>M43/J43</f>
        <v>1.0268837265870578</v>
      </c>
      <c r="O43" s="38">
        <f t="shared" si="1"/>
        <v>719879080</v>
      </c>
      <c r="P43" s="38">
        <v>716389000</v>
      </c>
      <c r="Q43" s="38">
        <v>716710000</v>
      </c>
      <c r="R43" s="38">
        <v>716710000</v>
      </c>
      <c r="S43" s="57">
        <f t="shared" si="4"/>
        <v>1.0048717665960811</v>
      </c>
    </row>
    <row r="44" spans="1:19" ht="16.5" x14ac:dyDescent="0.35">
      <c r="A44" s="2"/>
      <c r="B44" s="23" t="s">
        <v>23</v>
      </c>
      <c r="C44" s="24"/>
      <c r="D44" s="24"/>
      <c r="E44" s="24"/>
      <c r="F44" s="24"/>
      <c r="G44" s="31" t="s">
        <v>8</v>
      </c>
      <c r="H44" s="37">
        <v>1044</v>
      </c>
      <c r="I44" s="38">
        <v>279656989</v>
      </c>
      <c r="J44" s="39">
        <f>I44/H44</f>
        <v>267870.67911877396</v>
      </c>
      <c r="K44" s="37">
        <v>1052</v>
      </c>
      <c r="L44" s="38">
        <v>280143942</v>
      </c>
      <c r="M44" s="39">
        <f t="shared" si="0"/>
        <v>266296.52281368821</v>
      </c>
      <c r="N44" s="47">
        <f>M44/J44</f>
        <v>0.9941234467681781</v>
      </c>
      <c r="O44" s="38">
        <f t="shared" si="1"/>
        <v>560287884</v>
      </c>
      <c r="P44" s="38">
        <v>594427000</v>
      </c>
      <c r="Q44" s="38">
        <v>594693000</v>
      </c>
      <c r="R44" s="38">
        <v>594693000</v>
      </c>
      <c r="S44" s="57">
        <f t="shared" si="4"/>
        <v>0.94256802601496903</v>
      </c>
    </row>
    <row r="45" spans="1:19" ht="16.5" x14ac:dyDescent="0.35">
      <c r="A45" s="2"/>
      <c r="B45" s="23" t="s">
        <v>24</v>
      </c>
      <c r="C45" s="24"/>
      <c r="D45" s="24"/>
      <c r="E45" s="24"/>
      <c r="F45" s="24"/>
      <c r="G45" s="31" t="s">
        <v>8</v>
      </c>
      <c r="H45" s="37">
        <v>0</v>
      </c>
      <c r="I45" s="38">
        <v>0</v>
      </c>
      <c r="J45" s="39">
        <v>0</v>
      </c>
      <c r="K45" s="37">
        <v>0</v>
      </c>
      <c r="L45" s="38">
        <v>0</v>
      </c>
      <c r="M45" s="39">
        <v>0</v>
      </c>
      <c r="N45" s="47">
        <v>0</v>
      </c>
      <c r="O45" s="38">
        <f t="shared" si="1"/>
        <v>0</v>
      </c>
      <c r="P45" s="38">
        <v>0</v>
      </c>
      <c r="Q45" s="38">
        <v>0</v>
      </c>
      <c r="R45" s="38">
        <v>0</v>
      </c>
      <c r="S45" s="57">
        <v>0</v>
      </c>
    </row>
    <row r="46" spans="1:19" ht="17.25" thickBot="1" x14ac:dyDescent="0.4">
      <c r="A46" s="2"/>
      <c r="B46" s="21" t="s">
        <v>25</v>
      </c>
      <c r="C46" s="22"/>
      <c r="D46" s="22"/>
      <c r="E46" s="22"/>
      <c r="F46" s="22"/>
      <c r="G46" s="34" t="s">
        <v>8</v>
      </c>
      <c r="H46" s="40">
        <v>186</v>
      </c>
      <c r="I46" s="41">
        <v>55532283</v>
      </c>
      <c r="J46" s="42">
        <f>I46/H46</f>
        <v>298560.66129032261</v>
      </c>
      <c r="K46" s="40">
        <v>201</v>
      </c>
      <c r="L46" s="41">
        <v>56982562</v>
      </c>
      <c r="M46" s="42">
        <f t="shared" si="0"/>
        <v>283495.33333333331</v>
      </c>
      <c r="N46" s="53">
        <f>M46/J46</f>
        <v>0.949540144063589</v>
      </c>
      <c r="O46" s="38">
        <f t="shared" si="1"/>
        <v>113965124</v>
      </c>
      <c r="P46" s="38">
        <v>120668000</v>
      </c>
      <c r="Q46" s="38">
        <v>120722000</v>
      </c>
      <c r="R46" s="38">
        <v>120722000</v>
      </c>
      <c r="S46" s="57">
        <f t="shared" si="4"/>
        <v>0.94445191765836844</v>
      </c>
    </row>
    <row r="47" spans="1:19" ht="16.5" x14ac:dyDescent="0.35">
      <c r="A47" s="2"/>
      <c r="B47" s="14" t="s">
        <v>20</v>
      </c>
      <c r="C47" s="13"/>
      <c r="D47" s="13"/>
      <c r="E47" s="13"/>
      <c r="F47" s="13"/>
      <c r="G47" s="33" t="s">
        <v>9</v>
      </c>
      <c r="H47" s="44">
        <v>2198</v>
      </c>
      <c r="I47" s="45">
        <v>9727059</v>
      </c>
      <c r="J47" s="46">
        <f>I47/H47</f>
        <v>4425.4135577797997</v>
      </c>
      <c r="K47" s="44">
        <v>1134</v>
      </c>
      <c r="L47" s="45">
        <v>5255901</v>
      </c>
      <c r="M47" s="46">
        <f t="shared" si="0"/>
        <v>4634.833333333333</v>
      </c>
      <c r="N47" s="50">
        <f>M47/J47</f>
        <v>1.0473220802574208</v>
      </c>
      <c r="O47" s="38">
        <f t="shared" si="1"/>
        <v>10511802</v>
      </c>
      <c r="P47" s="38">
        <v>19892000</v>
      </c>
      <c r="Q47" s="38">
        <v>20063000</v>
      </c>
      <c r="R47" s="38">
        <v>20171000</v>
      </c>
      <c r="S47" s="57">
        <f t="shared" si="4"/>
        <v>0.52844369595817409</v>
      </c>
    </row>
    <row r="48" spans="1:19" ht="16.5" x14ac:dyDescent="0.35">
      <c r="A48" s="2"/>
      <c r="B48" s="14"/>
      <c r="C48" s="13"/>
      <c r="D48" s="13"/>
      <c r="E48" s="13"/>
      <c r="F48" s="13"/>
      <c r="G48" s="32" t="s">
        <v>8</v>
      </c>
      <c r="H48" s="59">
        <v>5075</v>
      </c>
      <c r="I48" s="60">
        <v>68615388</v>
      </c>
      <c r="J48" s="61">
        <f>I48/H48</f>
        <v>13520.273497536946</v>
      </c>
      <c r="K48" s="59">
        <v>5603</v>
      </c>
      <c r="L48" s="60">
        <v>75200725</v>
      </c>
      <c r="M48" s="61">
        <f t="shared" si="0"/>
        <v>13421.510797786899</v>
      </c>
      <c r="N48" s="62">
        <f>M48/J48</f>
        <v>0.99269521435583097</v>
      </c>
      <c r="O48" s="38">
        <f t="shared" si="1"/>
        <v>150401450</v>
      </c>
      <c r="P48" s="38">
        <v>141804000</v>
      </c>
      <c r="Q48" s="38">
        <v>143427000</v>
      </c>
      <c r="R48" s="38">
        <v>145384000</v>
      </c>
      <c r="S48" s="57">
        <f t="shared" si="4"/>
        <v>1.0606291077825731</v>
      </c>
    </row>
    <row r="49" spans="1:19" ht="21" customHeight="1" x14ac:dyDescent="0.35">
      <c r="A49" s="2"/>
      <c r="B49" s="85"/>
      <c r="C49" s="85"/>
      <c r="D49" s="85"/>
      <c r="E49" s="85"/>
      <c r="F49" s="85"/>
      <c r="G49" s="85"/>
      <c r="H49" s="63">
        <f>SUM(H5:H48)</f>
        <v>22479</v>
      </c>
      <c r="I49" s="63">
        <f>SUM(I5:I48)</f>
        <v>1559130438</v>
      </c>
      <c r="J49" s="63">
        <f t="shared" ref="J49:M49" si="7">SUM(J5:J48)</f>
        <v>2960109.5412343438</v>
      </c>
      <c r="K49" s="63">
        <f t="shared" si="7"/>
        <v>23233</v>
      </c>
      <c r="L49" s="63">
        <f t="shared" si="7"/>
        <v>1689506419</v>
      </c>
      <c r="M49" s="63">
        <f t="shared" si="7"/>
        <v>3007000.9254730465</v>
      </c>
      <c r="N49" s="62">
        <f>M49/J49</f>
        <v>1.0158410976301739</v>
      </c>
      <c r="O49" s="38">
        <f>SUM(O5:O48)</f>
        <v>3379012838</v>
      </c>
      <c r="P49" s="38">
        <f>SUM(P5:P48)</f>
        <v>3502433000</v>
      </c>
      <c r="Q49" s="38">
        <f t="shared" ref="Q49:R49" si="8">SUM(Q5:Q48)</f>
        <v>3552791000</v>
      </c>
      <c r="R49" s="38">
        <f t="shared" si="8"/>
        <v>3596007000</v>
      </c>
      <c r="S49" s="57">
        <f t="shared" si="4"/>
        <v>0.96476159229883907</v>
      </c>
    </row>
    <row r="50" spans="1:19" ht="16.5" x14ac:dyDescent="0.35">
      <c r="A50" s="2"/>
      <c r="B50" s="74"/>
      <c r="C50" s="75"/>
      <c r="D50" s="75"/>
      <c r="E50" s="75"/>
      <c r="F50" s="75"/>
      <c r="G50" s="75"/>
      <c r="H50" s="75"/>
      <c r="I50" s="75"/>
      <c r="J50" s="75"/>
      <c r="K50" s="28"/>
      <c r="L50" s="12"/>
      <c r="M50" s="12"/>
    </row>
    <row r="51" spans="1:19" ht="16.5" x14ac:dyDescent="0.35">
      <c r="A51" s="2"/>
      <c r="B51" s="75"/>
      <c r="C51" s="75"/>
      <c r="D51" s="75"/>
      <c r="E51" s="75"/>
      <c r="F51" s="75"/>
      <c r="G51" s="75"/>
      <c r="H51" s="75"/>
      <c r="I51" s="75"/>
      <c r="J51" s="75"/>
      <c r="K51" s="28"/>
      <c r="L51" s="12"/>
      <c r="M51" s="12"/>
    </row>
    <row r="52" spans="1:19" ht="16.5" x14ac:dyDescent="0.35">
      <c r="A52" s="2"/>
      <c r="B52" s="2"/>
      <c r="C52" s="2"/>
      <c r="D52" s="2"/>
      <c r="E52" s="2"/>
      <c r="F52" s="2"/>
      <c r="G52" s="15"/>
      <c r="H52" s="27"/>
      <c r="I52" s="27"/>
      <c r="J52" s="27"/>
      <c r="K52" s="27"/>
      <c r="L52" s="27"/>
      <c r="M52" s="27"/>
    </row>
    <row r="53" spans="1:19" ht="16.5" x14ac:dyDescent="0.35">
      <c r="A53" s="2"/>
      <c r="B53" s="2"/>
      <c r="C53" s="2"/>
      <c r="D53" s="2"/>
      <c r="E53" s="2"/>
      <c r="F53" s="2"/>
      <c r="G53" s="15"/>
      <c r="H53" s="27"/>
      <c r="I53" s="27"/>
      <c r="J53" s="27"/>
      <c r="K53" s="27"/>
      <c r="L53" s="27"/>
      <c r="M53" s="27"/>
    </row>
    <row r="54" spans="1:19" ht="16.5" x14ac:dyDescent="0.35">
      <c r="A54" s="2"/>
      <c r="B54" s="2"/>
      <c r="C54" s="2"/>
      <c r="D54" s="2"/>
      <c r="E54" s="2"/>
      <c r="F54" s="2"/>
      <c r="G54" s="15"/>
      <c r="H54" s="27"/>
      <c r="I54" s="27"/>
      <c r="J54" s="27"/>
      <c r="K54" s="27"/>
      <c r="L54" s="27"/>
      <c r="M54" s="27"/>
    </row>
    <row r="55" spans="1:19" ht="16.5" x14ac:dyDescent="0.35">
      <c r="A55" s="2"/>
      <c r="B55" s="2"/>
      <c r="C55" s="2"/>
      <c r="D55" s="2"/>
      <c r="E55" s="2"/>
      <c r="F55" s="2"/>
      <c r="G55" s="15"/>
      <c r="H55" s="27"/>
      <c r="I55" s="27"/>
      <c r="J55" s="27"/>
      <c r="K55" s="27"/>
      <c r="L55" s="27"/>
      <c r="M55" s="27"/>
    </row>
    <row r="56" spans="1:19" ht="16.5" x14ac:dyDescent="0.35">
      <c r="A56" s="2"/>
      <c r="B56" s="2"/>
      <c r="C56" s="2"/>
      <c r="D56" s="2"/>
      <c r="E56" s="2"/>
      <c r="F56" s="2"/>
      <c r="G56" s="15"/>
      <c r="H56" s="27"/>
      <c r="I56" s="27"/>
      <c r="J56" s="27"/>
      <c r="K56" s="27"/>
      <c r="L56" s="27"/>
      <c r="M56" s="27"/>
    </row>
    <row r="57" spans="1:19" ht="16.5" x14ac:dyDescent="0.35">
      <c r="A57" s="2"/>
      <c r="B57" s="2"/>
      <c r="C57" s="2"/>
      <c r="D57" s="2"/>
      <c r="E57" s="2"/>
      <c r="F57" s="2"/>
      <c r="G57" s="15"/>
      <c r="H57" s="27"/>
      <c r="I57" s="27"/>
      <c r="J57" s="27"/>
      <c r="K57" s="27"/>
      <c r="L57" s="27"/>
      <c r="M57" s="27"/>
    </row>
    <row r="58" spans="1:19" ht="16.5" x14ac:dyDescent="0.35">
      <c r="A58" s="2"/>
      <c r="B58" s="2"/>
      <c r="C58" s="2"/>
      <c r="D58" s="2"/>
      <c r="E58" s="2"/>
      <c r="F58" s="2"/>
      <c r="G58" s="15"/>
      <c r="H58" s="27"/>
      <c r="I58" s="27"/>
      <c r="J58" s="27"/>
      <c r="K58" s="27"/>
      <c r="L58" s="27"/>
      <c r="M58" s="27"/>
    </row>
    <row r="59" spans="1:19" ht="16.5" x14ac:dyDescent="0.35">
      <c r="A59" s="2"/>
      <c r="B59" s="2"/>
      <c r="C59" s="2"/>
      <c r="D59" s="2"/>
      <c r="E59" s="2"/>
      <c r="F59" s="2"/>
      <c r="G59" s="15"/>
      <c r="H59" s="27"/>
      <c r="I59" s="27"/>
      <c r="J59" s="27"/>
      <c r="K59" s="27"/>
      <c r="L59" s="27"/>
      <c r="M59" s="27"/>
    </row>
    <row r="60" spans="1:19" ht="16.5" x14ac:dyDescent="0.35">
      <c r="A60" s="2"/>
      <c r="B60" s="2"/>
      <c r="C60" s="2"/>
      <c r="D60" s="2"/>
      <c r="E60" s="2"/>
      <c r="F60" s="2"/>
      <c r="G60" s="15"/>
      <c r="H60" s="27"/>
      <c r="I60" s="27"/>
      <c r="J60" s="27"/>
      <c r="K60" s="27"/>
      <c r="L60" s="27"/>
      <c r="M60" s="27"/>
    </row>
    <row r="61" spans="1:19" ht="16.5" x14ac:dyDescent="0.35">
      <c r="A61" s="2"/>
      <c r="B61" s="2"/>
      <c r="C61" s="2"/>
      <c r="D61" s="2"/>
      <c r="E61" s="2"/>
      <c r="F61" s="2"/>
      <c r="G61" s="15"/>
      <c r="H61" s="27"/>
      <c r="I61" s="27"/>
      <c r="J61" s="27"/>
      <c r="K61" s="27"/>
      <c r="L61" s="27"/>
      <c r="M61" s="27"/>
    </row>
  </sheetData>
  <mergeCells count="14">
    <mergeCell ref="S3:S4"/>
    <mergeCell ref="R3:R4"/>
    <mergeCell ref="H3:J3"/>
    <mergeCell ref="K3:M3"/>
    <mergeCell ref="N3:N4"/>
    <mergeCell ref="Q3:Q4"/>
    <mergeCell ref="B12:F13"/>
    <mergeCell ref="B37:F38"/>
    <mergeCell ref="B50:J51"/>
    <mergeCell ref="O3:O4"/>
    <mergeCell ref="P3:P4"/>
    <mergeCell ref="B15:F16"/>
    <mergeCell ref="B23:F24"/>
    <mergeCell ref="B49:G49"/>
  </mergeCells>
  <phoneticPr fontId="4"/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北茨城市給付費計画値</vt:lpstr>
      <vt:lpstr>北茨城市給付費計画値!Print_Area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2020-02-05T03:04:36Z</dcterms:modified>
</cp:coreProperties>
</file>