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81_財政係長業務\011_財政状況資料\R4財政状況\06_資料集データ差し替え\"/>
    </mc:Choice>
  </mc:AlternateContent>
  <bookViews>
    <workbookView xWindow="0" yWindow="0" windowWidth="20490" windowHeight="7620" tabRatio="817" activeTab="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<sst xmlns="http://schemas.openxmlformats.org/spreadsheetml/2006/main" count="1096" uniqueCount="590">
  <si>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</si>
  <si>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</si>
  <si>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</si>
  <si>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</si>
  <si>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</si>
  <si>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</si>
  <si>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</si>
  <si>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</si>
  <si>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</si>
  <si>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</si>
  <si>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</si>
  <si>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</si>
  <si>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</si>
  <si>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</si>
  <si>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</si>
  <si>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</si>
  <si>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</si>
  <si>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</si>
  <si>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</si>
  <si>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</si>
  <si>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</si>
  <si>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</si>
  <si>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</si>
  <si>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</si>
  <si>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</si>
  <si>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</si>
  <si>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</si>
  <si>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</si>
  <si>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</si>
  <si>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</si>
  <si>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</si>
  <si>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</si>
  <si>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</si>
  <si>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</si>
  <si>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</si>
  <si>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</si>
  <si>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</si>
  <si>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</si>
  <si>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</si>
  <si>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</si>
  <si>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</si>
  <si>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</si>
  <si>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</si>
  <si>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</si>
  <si>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</si>
  <si>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</si>
  <si>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</si>
  <si>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</si>
  <si>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</si>
  <si>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</si>
  <si>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</si>
  <si>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</si>
  <si>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</si>
  <si>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</si>
  <si>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</si>
  <si>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</si>
  <si>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</si>
  <si>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</si>
  <si>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</si>
  <si>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</si>
  <si>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</si>
  <si>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</si>
  <si>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</si>
  <si>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</si>
  <si>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</si>
  <si>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</si>
  <si>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</si>
  <si>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</si>
  <si>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</si>
  <si>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</si>
  <si>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</si>
  <si>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</si>
  <si>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</si>
  <si>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</si>
  <si>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</si>
  <si>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</si>
  <si>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</si>
  <si>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</si>
  <si>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</si>
  <si>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</si>
  <si>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</si>
  <si>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</si>
  <si>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</si>
  <si>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</si>
  <si>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</si>
  <si>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</si>
  <si>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</si>
  <si>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</si>
  <si>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</si>
  <si>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</si>
  <si>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</si>
  <si>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</si>
  <si>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</si>
  <si>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</si>
  <si>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</si>
  <si>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</si>
  <si>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</si>
  <si>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</si>
  <si>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</si>
  <si>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</si>
  <si>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</si>
  <si>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</si>
  <si>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</si>
  <si>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</si>
  <si>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</si>
  <si>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</si>
  <si>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</si>
  <si>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</si>
  <si>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</si>
  <si>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</si>
  <si>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</si>
  <si>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</si>
  <si>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</si>
  <si>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</si>
  <si>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</si>
  <si>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</si>
  <si>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</si>
  <si>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</si>
  <si>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</si>
  <si>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</si>
  <si>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</si>
  <si>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</si>
  <si>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</si>
  <si>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</si>
  <si>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</si>
  <si>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</si>
  <si>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</si>
  <si>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</si>
  <si>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</si>
  <si>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</si>
  <si>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</si>
  <si>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</si>
  <si>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</si>
  <si>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</si>
  <si>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</si>
  <si>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</si>
  <si>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</si>
  <si>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</si>
  <si>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</si>
  <si>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</si>
  <si>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</si>
  <si>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</si>
  <si>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</si>
  <si>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</si>
  <si>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</si>
  <si>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</si>
  <si>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</si>
  <si>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</si>
  <si>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</si>
  <si>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</si>
  <si>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</si>
  <si>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</si>
  <si>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</si>
  <si>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</si>
  <si>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</si>
  <si>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</si>
  <si>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</si>
  <si>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</si>
  <si>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</si>
  <si>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</si>
  <si>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</si>
  <si>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</si>
  <si>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</si>
  <si>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</si>
  <si>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</si>
  <si>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</si>
  <si>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</si>
  <si>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</si>
  <si>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</si>
  <si>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</si>
  <si>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</si>
  <si>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</si>
  <si>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</si>
  <si>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</si>
  <si>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</si>
  <si>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</si>
  <si>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</si>
  <si>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</si>
  <si>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</si>
  <si>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</si>
  <si>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</si>
  <si>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</si>
  <si>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</si>
  <si>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</si>
  <si>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</si>
  <si>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</si>
  <si>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</si>
  <si>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</si>
  <si>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</si>
  <si>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</si>
  <si>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</si>
  <si>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</si>
  <si>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</si>
  <si>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</si>
  <si>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</si>
  <si>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</si>
  <si>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</si>
  <si>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</si>
  <si>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</si>
  <si>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</si>
  <si>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</si>
  <si>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</si>
  <si>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</si>
  <si>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</si>
  <si>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</si>
  <si>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</si>
  <si>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</si>
  <si>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</si>
  <si>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</si>
  <si>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</si>
  <si>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</si>
  <si>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</si>
  <si>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</si>
  <si>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茨城県北茨城市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</si>
  <si>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</si>
  <si>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</si>
  <si>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</si>
  <si>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</si>
  <si>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</si>
  <si>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</si>
  <si>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</si>
  <si>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</si>
  <si>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</si>
  <si>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</si>
  <si>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</si>
  <si>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</si>
  <si>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</si>
  <si>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</si>
  <si>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</si>
  <si>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</si>
  <si>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</si>
  <si>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</si>
  <si>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</si>
  <si>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</si>
  <si>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</si>
  <si>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</si>
  <si>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</si>
  <si>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</si>
  <si>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</si>
  <si>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</si>
  <si>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</si>
  <si>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</si>
  <si>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</si>
  <si>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</si>
  <si>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</si>
  <si>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</si>
  <si>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</si>
  <si>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</si>
  <si>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</si>
  <si>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</si>
  <si>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</si>
  <si>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</si>
  <si>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</si>
  <si>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</si>
  <si>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</si>
  <si>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</si>
  <si>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</si>
  <si>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</si>
  <si>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</si>
  <si>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</si>
  <si>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</si>
  <si>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</si>
  <si>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</si>
  <si>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</si>
  <si>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</si>
  <si>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</si>
  <si>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</si>
  <si>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</si>
  <si>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</si>
  <si>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</si>
  <si>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</si>
  <si>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</si>
  <si>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</si>
  <si>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</si>
  <si>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</si>
  <si>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</si>
  <si>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</si>
  <si>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</si>
  <si>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</si>
  <si>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</si>
  <si>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</si>
  <si>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</si>
  <si>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</si>
  <si>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</si>
  <si>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</si>
  <si>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</si>
  <si>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</si>
  <si>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</si>
  <si>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</si>
  <si>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</si>
  <si>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</si>
  <si>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</si>
  <si>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</si>
  <si>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</si>
  <si>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</si>
  <si>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</si>
  <si>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</si>
  <si>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</si>
  <si>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</si>
  <si>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</si>
  <si>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</si>
  <si>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</si>
  <si>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</si>
  <si>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</si>
  <si>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</si>
  <si>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</si>
  <si>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</si>
  <si>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</si>
  <si>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</si>
  <si>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</si>
  <si>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</si>
  <si>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</si>
  <si>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</si>
  <si>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</si>
  <si>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</si>
  <si>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</si>
  <si>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</si>
  <si>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</si>
  <si>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</si>
  <si>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</si>
  <si>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</si>
  <si>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</si>
  <si>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</si>
  <si>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</si>
  <si>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</si>
  <si>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</si>
  <si>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</si>
  <si>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</si>
  <si>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</si>
  <si>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</si>
  <si>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</si>
  <si>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</si>
  <si>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</si>
  <si>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</si>
  <si>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</si>
  <si>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</si>
  <si>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</si>
  <si>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</si>
  <si>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</si>
  <si>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</si>
  <si>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</si>
  <si>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</si>
  <si>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</si>
  <si>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</si>
  <si>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</si>
  <si>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</si>
  <si>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</si>
  <si>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</si>
  <si>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</si>
  <si>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</si>
  <si>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</si>
  <si>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</si>
  <si>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</si>
  <si>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</si>
  <si>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</si>
  <si>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</si>
  <si>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</si>
  <si>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</si>
  <si>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</si>
  <si>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</si>
  <si>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</si>
  <si>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</si>
  <si>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</si>
  <si>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</si>
  <si>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</si>
  <si>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</si>
  <si>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</si>
  <si>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茨城県北茨城市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</si>
  <si>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</si>
  <si>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</si>
  <si>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</si>
  <si>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</si>
  <si>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</si>
  <si>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</si>
  <si>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</si>
  <si>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</si>
  <si>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</si>
  <si>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</si>
  <si>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</si>
  <si>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</si>
  <si>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</si>
  <si>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</si>
  <si>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</si>
  <si>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</si>
  <si>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</si>
  <si>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</si>
  <si>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</si>
  <si>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</si>
  <si>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</si>
  <si>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</si>
  <si>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</si>
  <si>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</si>
  <si>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</si>
  <si>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</si>
  <si>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</si>
  <si>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</si>
  <si>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</si>
  <si>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</si>
  <si>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</si>
  <si>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</si>
  <si>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</si>
  <si>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</si>
  <si>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</si>
  <si>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</si>
  <si>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</si>
  <si>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</si>
  <si>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</si>
  <si>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</si>
  <si>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</si>
  <si>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</si>
  <si>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法適用企業</t>
    <phoneticPr fontId="5"/>
  </si>
  <si>
    <t>北茨城市民病院事業会計</t>
    <phoneticPr fontId="5"/>
  </si>
  <si>
    <t>北茨城市下水道事業会計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</si>
  <si>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</si>
  <si>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</si>
  <si>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</si>
  <si>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</si>
  <si>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</si>
  <si>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</si>
  <si>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</si>
  <si>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</si>
  <si>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</si>
  <si>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</si>
  <si>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</si>
  <si>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</si>
  <si>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</si>
  <si>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</si>
  <si>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</si>
  <si>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</si>
  <si>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</si>
  <si>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</si>
  <si>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</si>
  <si>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</si>
  <si>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</si>
  <si>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</si>
  <si>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</si>
  <si>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</si>
  <si>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</si>
  <si>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</si>
  <si>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</si>
  <si>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</si>
  <si>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</si>
  <si>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</si>
  <si>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</si>
  <si>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</si>
  <si>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</si>
  <si>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</si>
  <si>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</si>
  <si>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</si>
  <si>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</si>
  <si>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</si>
  <si>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</si>
  <si>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</si>
  <si>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</si>
  <si>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</si>
  <si>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</si>
  <si>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</si>
  <si>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</si>
  <si>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</si>
  <si>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</si>
  <si>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</si>
  <si>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</si>
  <si>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</si>
  <si>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</si>
  <si>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</si>
  <si>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</si>
  <si>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北茨城市下水道事業会計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</si>
  <si>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</si>
  <si>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</si>
  <si>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北茨城市民病院事業会計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</si>
  <si>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</si>
  <si>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北茨城市水道事業会計</t>
    <phoneticPr fontId="5"/>
  </si>
  <si>
    <t>(Ｆ)</t>
    <phoneticPr fontId="5"/>
  </si>
  <si>
    <t>北茨城市工業用水道事業会計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</si>
  <si>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</si>
  <si>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</si>
  <si>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</si>
  <si>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</si>
  <si>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</si>
  <si>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</si>
  <si>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</si>
  <si>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</si>
  <si>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</si>
  <si>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</si>
  <si>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</si>
  <si>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</si>
  <si>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</si>
  <si>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</si>
  <si>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</si>
  <si>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</si>
  <si>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</si>
  <si>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</si>
  <si>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</si>
  <si>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</si>
  <si>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</si>
  <si>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</si>
  <si>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</si>
  <si>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</si>
  <si>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</si>
  <si>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</si>
  <si>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</si>
  <si>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</si>
  <si>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</si>
  <si>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</si>
  <si>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</si>
  <si>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</si>
  <si>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</si>
  <si>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</si>
  <si>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</si>
  <si>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</si>
  <si>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</si>
  <si>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</si>
  <si>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</si>
  <si>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</si>
  <si>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</si>
  <si>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</si>
  <si>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</si>
  <si>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</si>
  <si>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</si>
  <si>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</si>
  <si>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</si>
  <si>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</si>
  <si>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</si>
  <si>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</si>
  <si>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</si>
  <si>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</si>
  <si>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</si>
  <si>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</si>
  <si>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</si>
  <si>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</si>
  <si>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</si>
  <si>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</si>
  <si>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</si>
  <si>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</si>
  <si>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</si>
  <si>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</si>
  <si>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</si>
  <si>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</si>
  <si>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</si>
  <si>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</si>
  <si>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</si>
  <si>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</si>
  <si>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</si>
  <si>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</si>
  <si>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</si>
  <si>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</si>
  <si>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</si>
  <si>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</si>
  <si>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</si>
  <si>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</si>
  <si>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</si>
  <si>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</si>
  <si>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</si>
  <si>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</si>
  <si>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</si>
  <si>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</si>
  <si>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</si>
  <si>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6.19</t>
  </si>
  <si>
    <t>▲ 5.82</t>
  </si>
  <si>
    <t>北茨城市民病院事業会計</t>
  </si>
  <si>
    <t>一般会計</t>
  </si>
  <si>
    <t>北茨城市水道事業会計</t>
  </si>
  <si>
    <t>北茨城市工業用水道事業会計</t>
  </si>
  <si>
    <t>北茨城市下水道事業会計</t>
  </si>
  <si>
    <t>北茨城市介護保険事業特別会計（保険事業勘定）</t>
  </si>
  <si>
    <t>北茨城市国民健康保険事業特別会計</t>
  </si>
  <si>
    <t>北茨城市介護保険事業特別会計（介護サービス事業勘定）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</si>
  <si>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</si>
  <si>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</si>
  <si>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</si>
  <si>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</si>
  <si>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</si>
  <si>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</si>
  <si>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</si>
  <si>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</si>
  <si>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</si>
  <si>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</si>
  <si>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</si>
  <si>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</si>
  <si>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高萩・北茨城広域事務組合（一般会計）</t>
    <rPh sb="0" eb="2">
      <t>タカハギ</t>
    </rPh>
    <rPh sb="3" eb="6">
      <t>キタイバラキ</t>
    </rPh>
    <rPh sb="6" eb="8">
      <t>コウイキ</t>
    </rPh>
    <rPh sb="8" eb="10">
      <t>ジム</t>
    </rPh>
    <rPh sb="10" eb="12">
      <t>クミアイ</t>
    </rPh>
    <rPh sb="13" eb="15">
      <t>イッパン</t>
    </rPh>
    <rPh sb="15" eb="17">
      <t>カイケイ</t>
    </rPh>
    <phoneticPr fontId="2"/>
  </si>
  <si>
    <t>高萩・北茨城広域事務組合（工業用水道事業会計）</t>
    <rPh sb="0" eb="2">
      <t>タカハギ</t>
    </rPh>
    <rPh sb="3" eb="6">
      <t>キタイバラキ</t>
    </rPh>
    <rPh sb="6" eb="8">
      <t>コウイキ</t>
    </rPh>
    <rPh sb="8" eb="10">
      <t>ジム</t>
    </rPh>
    <rPh sb="10" eb="12">
      <t>クミアイ</t>
    </rPh>
    <rPh sb="13" eb="15">
      <t>コウギョウ</t>
    </rPh>
    <rPh sb="15" eb="16">
      <t>ヨウ</t>
    </rPh>
    <rPh sb="16" eb="18">
      <t>スイドウ</t>
    </rPh>
    <rPh sb="18" eb="20">
      <t>ジギョウ</t>
    </rPh>
    <rPh sb="20" eb="22">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</si>
  <si>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</si>
  <si>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</si>
  <si>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</si>
  <si>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茜平ふれあい財団</t>
    <rPh sb="0" eb="1">
      <t>アカネ</t>
    </rPh>
    <rPh sb="1" eb="2">
      <t>タイラ</t>
    </rPh>
    <rPh sb="6" eb="8">
      <t>ザイダン</t>
    </rPh>
    <phoneticPr fontId="2"/>
  </si>
  <si>
    <t>(都市整備事業基金)</t>
    <rPh sb="1" eb="3">
      <t>トシ</t>
    </rPh>
    <rPh sb="3" eb="5">
      <t>セイビ</t>
    </rPh>
    <rPh sb="5" eb="7">
      <t>ジギョウ</t>
    </rPh>
    <rPh sb="7" eb="9">
      <t>キキン</t>
    </rPh>
    <phoneticPr fontId="5"/>
  </si>
  <si>
    <t>(環境保全基金)</t>
    <rPh sb="1" eb="3">
      <t>カンキョウ</t>
    </rPh>
    <rPh sb="3" eb="5">
      <t>ホゼン</t>
    </rPh>
    <rPh sb="5" eb="7">
      <t>キキン</t>
    </rPh>
    <phoneticPr fontId="2"/>
  </si>
  <si>
    <t>(ふるさと応援基金)</t>
    <rPh sb="5" eb="7">
      <t>オウエン</t>
    </rPh>
    <rPh sb="7" eb="9">
      <t>キキン</t>
    </rPh>
    <phoneticPr fontId="2"/>
  </si>
  <si>
    <t>(瓦葺利夫人材育成基金)</t>
    <rPh sb="1" eb="3">
      <t>カワラブキ</t>
    </rPh>
    <rPh sb="3" eb="5">
      <t>トシオ</t>
    </rPh>
    <rPh sb="5" eb="7">
      <t>ジンザイ</t>
    </rPh>
    <rPh sb="7" eb="9">
      <t>イクセイ</t>
    </rPh>
    <rPh sb="9" eb="11">
      <t>キキン</t>
    </rPh>
    <phoneticPr fontId="2"/>
  </si>
  <si>
    <t>(国際交流基金)</t>
    <rPh sb="1" eb="3">
      <t>コクサイ</t>
    </rPh>
    <rPh sb="3" eb="5">
      <t>コウリュウ</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</si>
</sst>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2291-4684-B9E8-9172FD8D2F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108838</c:v>
                </c:pt>
                <c:pt idx="1">
                  <c:v>97599</c:v>
                </c:pt>
                <c:pt idx="2">
                  <c:v>101807</c:v>
                </c:pt>
                <c:pt idx="3">
                  <c:v>107898</c:v>
                </c:pt>
                <c:pt idx="4">
                  <c:v>48049</c:v>
                </c:pt>
              </c:numCache>
            </c:numRef>
          </c:val>
          <c:smooth val="0"/>
          <c:extLst>
            <c:ext xmlns:c16="http://schemas.microsoft.com/office/drawing/2014/chart" uri="{C3380CC4-5D6E-409C-BE32-E72D297353CC}">
              <c16:uniqueId val="{00000001-2291-4684-B9E8-9172FD8D2F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4.37</c:v>
                </c:pt>
                <c:pt idx="1">
                  <c:v>6.57</c:v>
                </c:pt>
                <c:pt idx="2">
                  <c:v>8.23</c:v>
                </c:pt>
                <c:pt idx="3">
                  <c:v>8.69</c:v>
                </c:pt>
                <c:pt idx="4">
                  <c:v>9.27</c:v>
                </c:pt>
              </c:numCache>
            </c:numRef>
          </c:val>
          <c:extLst>
            <c:ext xmlns:c16="http://schemas.microsoft.com/office/drawing/2014/chart" uri="{C3380CC4-5D6E-409C-BE32-E72D297353CC}">
              <c16:uniqueId val="{00000000-8B26-4427-9525-AC243C66F8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19.62</c:v>
                </c:pt>
                <c:pt idx="1">
                  <c:v>11.39</c:v>
                </c:pt>
                <c:pt idx="2">
                  <c:v>14.88</c:v>
                </c:pt>
                <c:pt idx="3">
                  <c:v>18.59</c:v>
                </c:pt>
                <c:pt idx="4">
                  <c:v>25.85</c:v>
                </c:pt>
              </c:numCache>
            </c:numRef>
          </c:val>
          <c:extLst>
            <c:ext xmlns:c16="http://schemas.microsoft.com/office/drawing/2014/chart" uri="{C3380CC4-5D6E-409C-BE32-E72D297353CC}">
              <c16:uniqueId val="{00000001-8B26-4427-9525-AC243C66F8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-6.19</c:v>
                </c:pt>
                <c:pt idx="1">
                  <c:v>-5.82</c:v>
                </c:pt>
                <c:pt idx="2">
                  <c:v>5.78</c:v>
                </c:pt>
                <c:pt idx="3">
                  <c:v>5.35</c:v>
                </c:pt>
                <c:pt idx="4">
                  <c:v>7.07</c:v>
                </c:pt>
              </c:numCache>
            </c:numRef>
          </c:val>
          <c:smooth val="0"/>
          <c:extLst>
            <c:ext xmlns:c16="http://schemas.microsoft.com/office/drawing/2014/chart" uri="{C3380CC4-5D6E-409C-BE32-E72D297353CC}">
              <c16:uniqueId val="{00000002-8B26-4427-9525-AC243C66F8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c:v>
                </c:pt>
                <c:pt idx="2">
                  <c:v>#N/A</c:v>
                </c:pt>
                <c:pt idx="3">
                  <c:v>0.34</c:v>
                </c:pt>
                <c:pt idx="4">
                  <c:v>#N/A</c:v>
                </c:pt>
                <c:pt idx="5">
                  <c:v>0.01</c:v>
                </c:pt>
                <c:pt idx="6">
                  <c:v>#N/A</c:v>
                </c:pt>
                <c:pt idx="7">
                  <c:v>0</c:v>
                </c:pt>
                <c:pt idx="8">
                  <c:v>#N/A</c:v>
                </c:pt>
                <c:pt idx="9">
                  <c:v>0</c:v>
                </c:pt>
              </c:numCache>
            </c:numRef>
          </c:val>
          <c:extLst>
            <c:ext xmlns:c16="http://schemas.microsoft.com/office/drawing/2014/chart" uri="{C3380CC4-5D6E-409C-BE32-E72D297353CC}">
              <c16:uniqueId val="{00000000-3123-4D9E-AC5D-F85F2EC90E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23-4D9E-AC5D-F85F2EC90EE7}"/>
            </c:ext>
          </c:extLst>
        </c:ser>
        <c:ser>
          <c:idx val="2"/>
          <c:order val="2"/>
          <c:tx>
            <c:strRef>
              <c:f>データシート!$A$29</c:f>
              <c:strCache>
                <c:ptCount val="1"/>
                <c:pt idx="0">
                  <c:v>北茨城市介護保険事業特別会計（介護サービス事業勘定）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2-3123-4D9E-AC5D-F85F2EC90EE7}"/>
            </c:ext>
          </c:extLst>
        </c:ser>
        <c:ser>
          <c:idx val="3"/>
          <c:order val="3"/>
          <c:tx>
            <c:strRef>
              <c:f>データシート!$A$30</c:f>
              <c:strCache>
                <c:ptCount val="1"/>
                <c:pt idx="0">
                  <c:v>北茨城市国民健康保険事業特別会計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0.71</c:v>
                </c:pt>
                <c:pt idx="2">
                  <c:v>#N/A</c:v>
                </c:pt>
                <c:pt idx="3">
                  <c:v>0.83</c:v>
                </c:pt>
                <c:pt idx="4">
                  <c:v>#N/A</c:v>
                </c:pt>
                <c:pt idx="5">
                  <c:v>0.85</c:v>
                </c:pt>
                <c:pt idx="6">
                  <c:v>#N/A</c:v>
                </c:pt>
                <c:pt idx="7">
                  <c:v>0.85</c:v>
                </c:pt>
                <c:pt idx="8">
                  <c:v>#N/A</c:v>
                </c:pt>
                <c:pt idx="9">
                  <c:v>0.28999999999999998</c:v>
                </c:pt>
              </c:numCache>
            </c:numRef>
          </c:val>
          <c:extLst>
            <c:ext xmlns:c16="http://schemas.microsoft.com/office/drawing/2014/chart" uri="{C3380CC4-5D6E-409C-BE32-E72D297353CC}">
              <c16:uniqueId val="{00000003-3123-4D9E-AC5D-F85F2EC90EE7}"/>
            </c:ext>
          </c:extLst>
        </c:ser>
        <c:ser>
          <c:idx val="4"/>
          <c:order val="4"/>
          <c:tx>
            <c:strRef>
              <c:f>データシート!$A$31</c:f>
              <c:strCache>
                <c:ptCount val="1"/>
                <c:pt idx="0">
                  <c:v>北茨城市介護保険事業特別会計（保険事業勘定）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1.41</c:v>
                </c:pt>
                <c:pt idx="2">
                  <c:v>#N/A</c:v>
                </c:pt>
                <c:pt idx="3">
                  <c:v>1.19</c:v>
                </c:pt>
                <c:pt idx="4">
                  <c:v>#N/A</c:v>
                </c:pt>
                <c:pt idx="5">
                  <c:v>0.7</c:v>
                </c:pt>
                <c:pt idx="6">
                  <c:v>#N/A</c:v>
                </c:pt>
                <c:pt idx="7">
                  <c:v>0.76</c:v>
                </c:pt>
                <c:pt idx="8">
                  <c:v>#N/A</c:v>
                </c:pt>
                <c:pt idx="9">
                  <c:v>0.41</c:v>
                </c:pt>
              </c:numCache>
            </c:numRef>
          </c:val>
          <c:extLst>
            <c:ext xmlns:c16="http://schemas.microsoft.com/office/drawing/2014/chart" uri="{C3380CC4-5D6E-409C-BE32-E72D297353CC}">
              <c16:uniqueId val="{00000004-3123-4D9E-AC5D-F85F2EC90EE7}"/>
            </c:ext>
          </c:extLst>
        </c:ser>
        <c:ser>
          <c:idx val="5"/>
          <c:order val="5"/>
          <c:tx>
            <c:strRef>
              <c:f>データシート!$A$32</c:f>
              <c:strCache>
                <c:ptCount val="1"/>
                <c:pt idx="0">
                  <c:v>北茨城市下水道事業会計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0.62</c:v>
                </c:pt>
                <c:pt idx="6">
                  <c:v>#N/A</c:v>
                </c:pt>
                <c:pt idx="7">
                  <c:v>1.1000000000000001</c:v>
                </c:pt>
                <c:pt idx="8">
                  <c:v>#N/A</c:v>
                </c:pt>
                <c:pt idx="9">
                  <c:v>1.73</c:v>
                </c:pt>
              </c:numCache>
            </c:numRef>
          </c:val>
          <c:extLst>
            <c:ext xmlns:c16="http://schemas.microsoft.com/office/drawing/2014/chart" uri="{C3380CC4-5D6E-409C-BE32-E72D297353CC}">
              <c16:uniqueId val="{00000005-3123-4D9E-AC5D-F85F2EC90EE7}"/>
            </c:ext>
          </c:extLst>
        </c:ser>
        <c:ser>
          <c:idx val="6"/>
          <c:order val="6"/>
          <c:tx>
            <c:strRef>
              <c:f>データシート!$A$33</c:f>
              <c:strCache>
                <c:ptCount val="1"/>
                <c:pt idx="0">
                  <c:v>北茨城市工業用水道事業会計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2.94</c:v>
                </c:pt>
                <c:pt idx="2">
                  <c:v>#N/A</c:v>
                </c:pt>
                <c:pt idx="3">
                  <c:v>2.83</c:v>
                </c:pt>
                <c:pt idx="4">
                  <c:v>#N/A</c:v>
                </c:pt>
                <c:pt idx="5">
                  <c:v>2.54</c:v>
                </c:pt>
                <c:pt idx="6">
                  <c:v>#N/A</c:v>
                </c:pt>
                <c:pt idx="7">
                  <c:v>2.33</c:v>
                </c:pt>
                <c:pt idx="8">
                  <c:v>#N/A</c:v>
                </c:pt>
                <c:pt idx="9">
                  <c:v>2.3199999999999998</c:v>
                </c:pt>
              </c:numCache>
            </c:numRef>
          </c:val>
          <c:extLst>
            <c:ext xmlns:c16="http://schemas.microsoft.com/office/drawing/2014/chart" uri="{C3380CC4-5D6E-409C-BE32-E72D297353CC}">
              <c16:uniqueId val="{00000006-3123-4D9E-AC5D-F85F2EC90EE7}"/>
            </c:ext>
          </c:extLst>
        </c:ser>
        <c:ser>
          <c:idx val="7"/>
          <c:order val="7"/>
          <c:tx>
            <c:strRef>
              <c:f>データシート!$A$34</c:f>
              <c:strCache>
                <c:ptCount val="1"/>
                <c:pt idx="0">
                  <c:v>北茨城市水道事業会計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8.5299999999999994</c:v>
                </c:pt>
                <c:pt idx="2">
                  <c:v>#N/A</c:v>
                </c:pt>
                <c:pt idx="3">
                  <c:v>7.81</c:v>
                </c:pt>
                <c:pt idx="4">
                  <c:v>#N/A</c:v>
                </c:pt>
                <c:pt idx="5">
                  <c:v>8.02</c:v>
                </c:pt>
                <c:pt idx="6">
                  <c:v>#N/A</c:v>
                </c:pt>
                <c:pt idx="7">
                  <c:v>9.0299999999999994</c:v>
                </c:pt>
                <c:pt idx="8">
                  <c:v>#N/A</c:v>
                </c:pt>
                <c:pt idx="9">
                  <c:v>8.18</c:v>
                </c:pt>
              </c:numCache>
            </c:numRef>
          </c:val>
          <c:extLst>
            <c:ext xmlns:c16="http://schemas.microsoft.com/office/drawing/2014/chart" uri="{C3380CC4-5D6E-409C-BE32-E72D297353CC}">
              <c16:uniqueId val="{00000007-3123-4D9E-AC5D-F85F2EC90EE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4.3600000000000003</c:v>
                </c:pt>
                <c:pt idx="2">
                  <c:v>#N/A</c:v>
                </c:pt>
                <c:pt idx="3">
                  <c:v>6.57</c:v>
                </c:pt>
                <c:pt idx="4">
                  <c:v>#N/A</c:v>
                </c:pt>
                <c:pt idx="5">
                  <c:v>8.2200000000000006</c:v>
                </c:pt>
                <c:pt idx="6">
                  <c:v>#N/A</c:v>
                </c:pt>
                <c:pt idx="7">
                  <c:v>8.69</c:v>
                </c:pt>
                <c:pt idx="8">
                  <c:v>#N/A</c:v>
                </c:pt>
                <c:pt idx="9">
                  <c:v>9.26</c:v>
                </c:pt>
              </c:numCache>
            </c:numRef>
          </c:val>
          <c:extLst>
            <c:ext xmlns:c16="http://schemas.microsoft.com/office/drawing/2014/chart" uri="{C3380CC4-5D6E-409C-BE32-E72D297353CC}">
              <c16:uniqueId val="{00000008-3123-4D9E-AC5D-F85F2EC90EE7}"/>
            </c:ext>
          </c:extLst>
        </c:ser>
        <c:ser>
          <c:idx val="9"/>
          <c:order val="9"/>
          <c:tx>
            <c:strRef>
              <c:f>データシート!$A$36</c:f>
              <c:strCache>
                <c:ptCount val="1"/>
                <c:pt idx="0">
                  <c:v>北茨城市民病院事業会計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#N/A</c:v>
                </c:pt>
                <c:pt idx="3">
                  <c:v>0</c:v>
                </c:pt>
                <c:pt idx="4">
                  <c:v>#N/A</c:v>
                </c:pt>
                <c:pt idx="5">
                  <c:v>2.2999999999999998</c:v>
                </c:pt>
                <c:pt idx="6">
                  <c:v>#N/A</c:v>
                </c:pt>
                <c:pt idx="7">
                  <c:v>8.9499999999999993</c:v>
                </c:pt>
                <c:pt idx="8">
                  <c:v>#N/A</c:v>
                </c:pt>
                <c:pt idx="9">
                  <c:v>9.65</c:v>
                </c:pt>
              </c:numCache>
            </c:numRef>
          </c:val>
          <c:extLst>
            <c:ext xmlns:c16="http://schemas.microsoft.com/office/drawing/2014/chart" uri="{C3380CC4-5D6E-409C-BE32-E72D297353CC}">
              <c16:uniqueId val="{00000009-3123-4D9E-AC5D-F85F2EC90E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1293</c:v>
                </c:pt>
                <c:pt idx="5">
                  <c:v>1334</c:v>
                </c:pt>
                <c:pt idx="8">
                  <c:v>1329</c:v>
                </c:pt>
                <c:pt idx="11">
                  <c:v>1308</c:v>
                </c:pt>
                <c:pt idx="14">
                  <c:v>1318</c:v>
                </c:pt>
              </c:numCache>
            </c:numRef>
          </c:val>
          <c:extLst>
            <c:ext xmlns:c16="http://schemas.microsoft.com/office/drawing/2014/chart" uri="{C3380CC4-5D6E-409C-BE32-E72D297353CC}">
              <c16:uniqueId val="{00000000-DDC2-48DB-9726-BE646F4015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C2-48DB-9726-BE646F4015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28</c:v>
                </c:pt>
                <c:pt idx="3">
                  <c:v>28</c:v>
                </c:pt>
                <c:pt idx="6">
                  <c:v>15</c:v>
                </c:pt>
                <c:pt idx="9">
                  <c:v>0</c:v>
                </c:pt>
                <c:pt idx="12">
                  <c:v>0</c:v>
                </c:pt>
              </c:numCache>
            </c:numRef>
          </c:val>
          <c:extLst>
            <c:ext xmlns:c16="http://schemas.microsoft.com/office/drawing/2014/chart" uri="{C3380CC4-5D6E-409C-BE32-E72D297353CC}">
              <c16:uniqueId val="{00000002-DDC2-48DB-9726-BE646F4015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10</c:v>
                </c:pt>
                <c:pt idx="6">
                  <c:v>11</c:v>
                </c:pt>
                <c:pt idx="9">
                  <c:v>20</c:v>
                </c:pt>
                <c:pt idx="12">
                  <c:v>48</c:v>
                </c:pt>
              </c:numCache>
            </c:numRef>
          </c:val>
          <c:extLst>
            <c:ext xmlns:c16="http://schemas.microsoft.com/office/drawing/2014/chart" uri="{C3380CC4-5D6E-409C-BE32-E72D297353CC}">
              <c16:uniqueId val="{00000003-DDC2-48DB-9726-BE646F4015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431</c:v>
                </c:pt>
                <c:pt idx="3">
                  <c:v>417</c:v>
                </c:pt>
                <c:pt idx="6">
                  <c:v>312</c:v>
                </c:pt>
                <c:pt idx="9">
                  <c:v>268</c:v>
                </c:pt>
                <c:pt idx="12">
                  <c:v>295</c:v>
                </c:pt>
              </c:numCache>
            </c:numRef>
          </c:val>
          <c:extLst>
            <c:ext xmlns:c16="http://schemas.microsoft.com/office/drawing/2014/chart" uri="{C3380CC4-5D6E-409C-BE32-E72D297353CC}">
              <c16:uniqueId val="{00000004-DDC2-48DB-9726-BE646F4015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C2-48DB-9726-BE646F4015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C2-48DB-9726-BE646F4015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1751</c:v>
                </c:pt>
                <c:pt idx="3">
                  <c:v>1851</c:v>
                </c:pt>
                <c:pt idx="6">
                  <c:v>1991</c:v>
                </c:pt>
                <c:pt idx="9">
                  <c:v>2161</c:v>
                </c:pt>
                <c:pt idx="12">
                  <c:v>2182</c:v>
                </c:pt>
              </c:numCache>
            </c:numRef>
          </c:val>
          <c:extLst>
            <c:ext xmlns:c16="http://schemas.microsoft.com/office/drawing/2014/chart" uri="{C3380CC4-5D6E-409C-BE32-E72D297353CC}">
              <c16:uniqueId val="{00000007-DDC2-48DB-9726-BE646F4015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928</c:v>
                </c:pt>
                <c:pt idx="2">
                  <c:v>#N/A</c:v>
                </c:pt>
                <c:pt idx="3">
                  <c:v>#N/A</c:v>
                </c:pt>
                <c:pt idx="4">
                  <c:v>972</c:v>
                </c:pt>
                <c:pt idx="5">
                  <c:v>#N/A</c:v>
                </c:pt>
                <c:pt idx="6">
                  <c:v>#N/A</c:v>
                </c:pt>
                <c:pt idx="7">
                  <c:v>1000</c:v>
                </c:pt>
                <c:pt idx="8">
                  <c:v>#N/A</c:v>
                </c:pt>
                <c:pt idx="9">
                  <c:v>#N/A</c:v>
                </c:pt>
                <c:pt idx="10">
                  <c:v>1141</c:v>
                </c:pt>
                <c:pt idx="11">
                  <c:v>#N/A</c:v>
                </c:pt>
                <c:pt idx="12">
                  <c:v>#N/A</c:v>
                </c:pt>
                <c:pt idx="13">
                  <c:v>1207</c:v>
                </c:pt>
                <c:pt idx="14">
                  <c:v>#N/A</c:v>
                </c:pt>
              </c:numCache>
            </c:numRef>
          </c:val>
          <c:smooth val="0"/>
          <c:extLst>
            <c:ext xmlns:c16="http://schemas.microsoft.com/office/drawing/2014/chart" uri="{C3380CC4-5D6E-409C-BE32-E72D297353CC}">
              <c16:uniqueId val="{00000008-DDC2-48DB-9726-BE646F4015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14629</c:v>
                </c:pt>
                <c:pt idx="5">
                  <c:v>14487</c:v>
                </c:pt>
                <c:pt idx="8">
                  <c:v>15678</c:v>
                </c:pt>
                <c:pt idx="11">
                  <c:v>15427</c:v>
                </c:pt>
                <c:pt idx="14">
                  <c:v>15036</c:v>
                </c:pt>
              </c:numCache>
            </c:numRef>
          </c:val>
          <c:extLst>
            <c:ext xmlns:c16="http://schemas.microsoft.com/office/drawing/2014/chart" uri="{C3380CC4-5D6E-409C-BE32-E72D297353CC}">
              <c16:uniqueId val="{00000000-DC17-445F-9CCE-08980826A7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2656</c:v>
                </c:pt>
                <c:pt idx="5">
                  <c:v>2524</c:v>
                </c:pt>
                <c:pt idx="8">
                  <c:v>2531</c:v>
                </c:pt>
                <c:pt idx="11">
                  <c:v>2479</c:v>
                </c:pt>
                <c:pt idx="14">
                  <c:v>2472</c:v>
                </c:pt>
              </c:numCache>
            </c:numRef>
          </c:val>
          <c:extLst>
            <c:ext xmlns:c16="http://schemas.microsoft.com/office/drawing/2014/chart" uri="{C3380CC4-5D6E-409C-BE32-E72D297353CC}">
              <c16:uniqueId val="{00000001-DC17-445F-9CCE-08980826A7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3423</c:v>
                </c:pt>
                <c:pt idx="5">
                  <c:v>2540</c:v>
                </c:pt>
                <c:pt idx="8">
                  <c:v>3128</c:v>
                </c:pt>
                <c:pt idx="11">
                  <c:v>4238</c:v>
                </c:pt>
                <c:pt idx="14">
                  <c:v>4865</c:v>
                </c:pt>
              </c:numCache>
            </c:numRef>
          </c:val>
          <c:extLst>
            <c:ext xmlns:c16="http://schemas.microsoft.com/office/drawing/2014/chart" uri="{C3380CC4-5D6E-409C-BE32-E72D297353CC}">
              <c16:uniqueId val="{00000002-DC17-445F-9CCE-08980826A7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17-445F-9CCE-08980826A7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17-445F-9CCE-08980826A7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c:v>
                </c:pt>
                <c:pt idx="3">
                  <c:v>9</c:v>
                </c:pt>
                <c:pt idx="6">
                  <c:v>3</c:v>
                </c:pt>
                <c:pt idx="9">
                  <c:v>0</c:v>
                </c:pt>
                <c:pt idx="12">
                  <c:v>2</c:v>
                </c:pt>
              </c:numCache>
            </c:numRef>
          </c:val>
          <c:extLst>
            <c:ext xmlns:c16="http://schemas.microsoft.com/office/drawing/2014/chart" uri="{C3380CC4-5D6E-409C-BE32-E72D297353CC}">
              <c16:uniqueId val="{00000005-DC17-445F-9CCE-08980826A7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2818</c:v>
                </c:pt>
                <c:pt idx="3">
                  <c:v>2764</c:v>
                </c:pt>
                <c:pt idx="6">
                  <c:v>2767</c:v>
                </c:pt>
                <c:pt idx="9">
                  <c:v>2750</c:v>
                </c:pt>
                <c:pt idx="12">
                  <c:v>2709</c:v>
                </c:pt>
              </c:numCache>
            </c:numRef>
          </c:val>
          <c:extLst>
            <c:ext xmlns:c16="http://schemas.microsoft.com/office/drawing/2014/chart" uri="{C3380CC4-5D6E-409C-BE32-E72D297353CC}">
              <c16:uniqueId val="{00000006-DC17-445F-9CCE-08980826A7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96</c:v>
                </c:pt>
                <c:pt idx="3">
                  <c:v>104</c:v>
                </c:pt>
                <c:pt idx="6">
                  <c:v>408</c:v>
                </c:pt>
                <c:pt idx="9">
                  <c:v>1030</c:v>
                </c:pt>
                <c:pt idx="12">
                  <c:v>1278</c:v>
                </c:pt>
              </c:numCache>
            </c:numRef>
          </c:val>
          <c:extLst>
            <c:ext xmlns:c16="http://schemas.microsoft.com/office/drawing/2014/chart" uri="{C3380CC4-5D6E-409C-BE32-E72D297353CC}">
              <c16:uniqueId val="{00000007-DC17-445F-9CCE-08980826A7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5794</c:v>
                </c:pt>
                <c:pt idx="3">
                  <c:v>5548</c:v>
                </c:pt>
                <c:pt idx="6">
                  <c:v>5472</c:v>
                </c:pt>
                <c:pt idx="9">
                  <c:v>5323</c:v>
                </c:pt>
                <c:pt idx="12">
                  <c:v>5013</c:v>
                </c:pt>
              </c:numCache>
            </c:numRef>
          </c:val>
          <c:extLst>
            <c:ext xmlns:c16="http://schemas.microsoft.com/office/drawing/2014/chart" uri="{C3380CC4-5D6E-409C-BE32-E72D297353CC}">
              <c16:uniqueId val="{00000008-DC17-445F-9CCE-08980826A7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43</c:v>
                </c:pt>
                <c:pt idx="3">
                  <c:v>15</c:v>
                </c:pt>
                <c:pt idx="6">
                  <c:v>0</c:v>
                </c:pt>
                <c:pt idx="9">
                  <c:v>0</c:v>
                </c:pt>
                <c:pt idx="12">
                  <c:v>0</c:v>
                </c:pt>
              </c:numCache>
            </c:numRef>
          </c:val>
          <c:extLst>
            <c:ext xmlns:c16="http://schemas.microsoft.com/office/drawing/2014/chart" uri="{C3380CC4-5D6E-409C-BE32-E72D297353CC}">
              <c16:uniqueId val="{00000009-DC17-445F-9CCE-08980826A7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21518</c:v>
                </c:pt>
                <c:pt idx="3">
                  <c:v>22300</c:v>
                </c:pt>
                <c:pt idx="6">
                  <c:v>23122</c:v>
                </c:pt>
                <c:pt idx="9">
                  <c:v>23847</c:v>
                </c:pt>
                <c:pt idx="12">
                  <c:v>22803</c:v>
                </c:pt>
              </c:numCache>
            </c:numRef>
          </c:val>
          <c:extLst>
            <c:ext xmlns:c16="http://schemas.microsoft.com/office/drawing/2014/chart" uri="{C3380CC4-5D6E-409C-BE32-E72D297353CC}">
              <c16:uniqueId val="{0000000A-DC17-445F-9CCE-08980826A7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9574</c:v>
                </c:pt>
                <c:pt idx="2">
                  <c:v>#N/A</c:v>
                </c:pt>
                <c:pt idx="3">
                  <c:v>#N/A</c:v>
                </c:pt>
                <c:pt idx="4">
                  <c:v>11189</c:v>
                </c:pt>
                <c:pt idx="5">
                  <c:v>#N/A</c:v>
                </c:pt>
                <c:pt idx="6">
                  <c:v>#N/A</c:v>
                </c:pt>
                <c:pt idx="7">
                  <c:v>10434</c:v>
                </c:pt>
                <c:pt idx="8">
                  <c:v>#N/A</c:v>
                </c:pt>
                <c:pt idx="9">
                  <c:v>#N/A</c:v>
                </c:pt>
                <c:pt idx="10">
                  <c:v>10805</c:v>
                </c:pt>
                <c:pt idx="11">
                  <c:v>#N/A</c:v>
                </c:pt>
                <c:pt idx="12">
                  <c:v>#N/A</c:v>
                </c:pt>
                <c:pt idx="13">
                  <c:v>9433</c:v>
                </c:pt>
                <c:pt idx="14">
                  <c:v>#N/A</c:v>
                </c:pt>
              </c:numCache>
            </c:numRef>
          </c:val>
          <c:smooth val="0"/>
          <c:extLst>
            <c:ext xmlns:c16="http://schemas.microsoft.com/office/drawing/2014/chart" uri="{C3380CC4-5D6E-409C-BE32-E72D297353CC}">
              <c16:uniqueId val="{0000000B-DC17-445F-9CCE-08980826A7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1559</c:v>
                </c:pt>
                <c:pt idx="1">
                  <c:v>2051</c:v>
                </c:pt>
                <c:pt idx="2">
                  <c:v>2775</c:v>
                </c:pt>
              </c:numCache>
            </c:numRef>
          </c:val>
          <c:extLst>
            <c:ext xmlns:c16="http://schemas.microsoft.com/office/drawing/2014/chart" uri="{C3380CC4-5D6E-409C-BE32-E72D297353CC}">
              <c16:uniqueId val="{00000000-5E61-49F0-85C5-741499C101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152</c:v>
                </c:pt>
                <c:pt idx="1">
                  <c:v>623</c:v>
                </c:pt>
                <c:pt idx="2">
                  <c:v>623</c:v>
                </c:pt>
              </c:numCache>
            </c:numRef>
          </c:val>
          <c:extLst>
            <c:ext xmlns:c16="http://schemas.microsoft.com/office/drawing/2014/chart" uri="{C3380CC4-5D6E-409C-BE32-E72D297353CC}">
              <c16:uniqueId val="{00000001-5E61-49F0-85C5-741499C101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870</c:v>
                </c:pt>
                <c:pt idx="1">
                  <c:v>932</c:v>
                </c:pt>
                <c:pt idx="2">
                  <c:v>1347</c:v>
                </c:pt>
              </c:numCache>
            </c:numRef>
          </c:val>
          <c:extLst>
            <c:ext xmlns:c16="http://schemas.microsoft.com/office/drawing/2014/chart" uri="{C3380CC4-5D6E-409C-BE32-E72D297353CC}">
              <c16:uniqueId val="{00000002-5E61-49F0-85C5-741499C101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元利償還金は、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磯原中学校建設事業、複合防災センター整備事業債等の発行に伴う償還額の増により、前年度から約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今後も償還額は大きく減少しないことから、借入額の抑制や繰上償還を実施するなど比率上昇の抑制に努める。</a:t>
          </a:r>
        </a:p>
        <a:p>
          <a:r>
            <a:rPr kumimoji="1" lang="ja-JP" altLang="en-US" sz="1300">
              <a:latin typeface="ＭＳ Ｐゴシック" panose="020B0600070205080204" pitchFamily="50" charset="-128"/>
              <a:ea typeface="ＭＳ Ｐゴシック" panose="020B0600070205080204" pitchFamily="50" charset="-128"/>
            </a:rPr>
            <a:t>　公営企業債の元利償還金に対する繰入金は減少傾向であるが、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水道事業の老朽管更新工事や下水道事業の管渠更新工事を予定しており、大きな減額はないと見込まれる。</a:t>
          </a:r>
        </a:p>
        <a:p>
          <a:r>
            <a:rPr kumimoji="1" lang="ja-JP" altLang="en-US" sz="1300">
              <a:latin typeface="ＭＳ Ｐゴシック" panose="020B0600070205080204" pitchFamily="50" charset="-128"/>
              <a:ea typeface="ＭＳ Ｐゴシック" panose="020B0600070205080204" pitchFamily="50" charset="-128"/>
            </a:rPr>
            <a:t>　算入公債費等は、同規模で推移しており、臨時財政対策債や学校建設に係る償還金があることから、今後大きな減額はないと見込まれる。</a:t>
          </a:r>
        </a:p>
        <a:p>
          <a:r>
            <a:rPr kumimoji="1" lang="ja-JP" altLang="en-US" sz="1300">
              <a:latin typeface="ＭＳ Ｐゴシック" panose="020B0600070205080204" pitchFamily="50" charset="-128"/>
              <a:ea typeface="ＭＳ Ｐゴシック" panose="020B0600070205080204" pitchFamily="50" charset="-128"/>
            </a:rPr>
            <a:t>　今後も公共施設老朽化対策は続くため、将来に負担を残さないよう地方債管理を念頭に置き、財政運営に努める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減債基金残高のうち、実質公債費比率の算定に用いる満期一括償還地方債の償還の財源として積み立てた額はない。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Ｐゴシック" panose="020B0600070205080204" pitchFamily="50" charset="-128"/>
              <a:ea typeface="ＭＳ Ｐゴシック" panose="020B0600070205080204" pitchFamily="50" charset="-128"/>
            </a:rPr>
            <a:t>一般会計等に係る地方債の現在高は、平成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年度以降に実施した大型建設事業に加え、近年実施した磯原中学校建設事業、複合防災センター整備事業等に係る地方債の発行に伴い、増加が続いていたが、令和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年度は新規発行額が償還額を下回ったため、約</a:t>
          </a:r>
          <a:r>
            <a:rPr kumimoji="1" lang="en-US" altLang="ja-JP" sz="1050">
              <a:latin typeface="ＭＳ Ｐゴシック" panose="020B0600070205080204" pitchFamily="50" charset="-128"/>
              <a:ea typeface="ＭＳ Ｐゴシック" panose="020B0600070205080204" pitchFamily="50" charset="-128"/>
            </a:rPr>
            <a:t>1,044</a:t>
          </a:r>
          <a:r>
            <a:rPr kumimoji="1" lang="ja-JP" altLang="en-US" sz="1050">
              <a:latin typeface="ＭＳ Ｐゴシック" panose="020B0600070205080204" pitchFamily="50" charset="-128"/>
              <a:ea typeface="ＭＳ Ｐゴシック" panose="020B0600070205080204" pitchFamily="50" charset="-128"/>
            </a:rPr>
            <a:t>百万円減少した。令和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年度以降も減少していく見込みである。</a:t>
          </a:r>
        </a:p>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公営企業債等見込額は、市民病院建設に伴う一般会計負担分があるため高い水準となっているが、近年は新規発行額よりも償還額が上回り、年々減少してきており、前年度から約</a:t>
          </a:r>
          <a:r>
            <a:rPr kumimoji="1" lang="en-US" altLang="ja-JP" sz="1050">
              <a:latin typeface="ＭＳ Ｐゴシック" panose="020B0600070205080204" pitchFamily="50" charset="-128"/>
              <a:ea typeface="ＭＳ Ｐゴシック" panose="020B0600070205080204" pitchFamily="50" charset="-128"/>
            </a:rPr>
            <a:t>310</a:t>
          </a:r>
          <a:r>
            <a:rPr kumimoji="1" lang="ja-JP" altLang="en-US" sz="1050">
              <a:latin typeface="ＭＳ Ｐゴシック" panose="020B0600070205080204" pitchFamily="50" charset="-128"/>
              <a:ea typeface="ＭＳ Ｐゴシック" panose="020B0600070205080204" pitchFamily="50" charset="-128"/>
            </a:rPr>
            <a:t>百万円減少した。</a:t>
          </a:r>
        </a:p>
        <a:p>
          <a:r>
            <a:rPr kumimoji="1" lang="ja-JP" altLang="en-US" sz="1050">
              <a:latin typeface="ＭＳ Ｐゴシック" panose="020B0600070205080204" pitchFamily="50" charset="-128"/>
              <a:ea typeface="ＭＳ Ｐゴシック" panose="020B0600070205080204" pitchFamily="50" charset="-128"/>
            </a:rPr>
            <a:t>　 組合等負担等見込額は、広域での清掃センター建設に係る組合債の発行により、前年度から約</a:t>
          </a:r>
          <a:r>
            <a:rPr kumimoji="1" lang="en-US" altLang="ja-JP" sz="1050">
              <a:latin typeface="ＭＳ Ｐゴシック" panose="020B0600070205080204" pitchFamily="50" charset="-128"/>
              <a:ea typeface="ＭＳ Ｐゴシック" panose="020B0600070205080204" pitchFamily="50" charset="-128"/>
            </a:rPr>
            <a:t>248</a:t>
          </a:r>
          <a:r>
            <a:rPr kumimoji="1" lang="ja-JP" altLang="en-US" sz="1050">
              <a:latin typeface="ＭＳ Ｐゴシック" panose="020B0600070205080204" pitchFamily="50" charset="-128"/>
              <a:ea typeface="ＭＳ Ｐゴシック" panose="020B0600070205080204" pitchFamily="50" charset="-128"/>
            </a:rPr>
            <a:t>百万円の増となった。今後は新規発行額が減少することから、令和</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年度以降は減少に転じる見込みである。</a:t>
          </a:r>
        </a:p>
        <a:p>
          <a:r>
            <a:rPr kumimoji="1" lang="ja-JP" altLang="en-US" sz="1050">
              <a:latin typeface="ＭＳ Ｐゴシック" panose="020B0600070205080204" pitchFamily="50" charset="-128"/>
              <a:ea typeface="ＭＳ Ｐゴシック" panose="020B0600070205080204" pitchFamily="50" charset="-128"/>
            </a:rPr>
            <a:t>　 今後は、将来負担比率（分子）の増加が予想されるため、過度に将来負担が発生しないよう財政運営等を行っていく。</a:t>
          </a:r>
        </a:p>
        <a:p>
          <a:r>
            <a:rPr kumimoji="1" lang="ja-JP" altLang="en-US" sz="1050">
              <a:latin typeface="ＭＳ Ｐゴシック" panose="020B0600070205080204" pitchFamily="50" charset="-128"/>
              <a:ea typeface="ＭＳ Ｐゴシック" panose="020B0600070205080204" pitchFamily="50" charset="-128"/>
            </a:rPr>
            <a:t>　 充当可能財源等は、充当可能基金が令和元年度に大きく減少したが、令和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財政調整基金、減債基金、都市整備事業基金等を積立てたことにより、当面は安定して財政運営できる水準まで積み増しすることができた。今後も高齢化の進展や物価高騰に伴う経常経費の増加等に対応するため、一般財源が厳しい状況となることが予想されることから、引き続き適正な基金の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茨城県北茨城市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百万円、都市整備事業基金については約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や扶助費などの経常経費の増加傾向や今後の経済状況の変化による財源確保や新たな行政需要に対応するため、一般財源の確保がより厳しい状況になることが予想されることから、財政調整基金及び減債基金を適正に管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・都市整備事業基金：都市施設の整備を目的とする事業の効率的な推進を図るための施策</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・環境保全基金：市民の健康と生活環境を保全するための施策</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・ふるさと応援基金：ふるさとの教育又は文化の振興、福祉又は少子化対策、自然環境の保全、産業の振興、医療の充実等に関する事業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・瓦葺利夫人材育成基金：次代を担う有為な人材の育成に資する施策</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・国際交流基金：社会の国際化に対応し、広く国際交流を推進するための施策</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・都市整備事業基金：市有地売払収入、開発公社残余財産収入、駐車場使用料等を約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407</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百万円積み立てたことによる増額</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・都市整備事業基金：市有地売払収入等を積立てながら、都市施設の整備を目的とする事業への活用を図る。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・環境保全基金：環境保全関係負担金受入金を積み立てながら、環境保全に資する事業への活用を図る。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・ふるさと応援基金：ふるさと応援寄附を積み立てながら、寄附の目的に応じた事業に充当する。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・瓦葺利夫人材育成基金：時代を担う優位な人材の育成に資する施策への活用を図る。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・国際交流基金：国際親善友好都市等の交流活動事業費や市国際交流協会への事業費補助金に充当する。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年度は、高萩市と広域で進めているごみ処理施設建設事業に係る震災復興特別交付税返還金相当額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立を行った。</a:t>
          </a:r>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扶助費、電気料などの経常経費の増加に伴い、一般財源が厳しい状況になることが予想される中で、今後の経済状況の変化による財源確保や新たな行政需要に対応するため、適正な基金管理に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当面は、災害への備え等や過去の実績を考慮し、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億円程度を目途に積立てることとしている。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千円の積立のみ行い、繰入を行わなかったため、増減は生じていない。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整備した磯原中学校建設事業等の大型建設事業、臨時財政対策債等に係る地方債償還が増加となるなど、今後数年間は公債費への財政負担が大きい状況が続くことから、その償還の一部を活用するほか、繰上償還を行うための財源として活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今後は、当面の財政負担を見据え、一定の額を確保できるよう基金管理に努める。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41,448
40,867
186.79
21,305,861
20,147,778
994,408
10,732,262
22,803,113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において、法人市民税及び個人市民税は大きな減少もなく推移しており、固定資産税は、土地の減額はあるものの、家屋・償却資産が企業の設備投資や大規模太陽光発電施設の整備により増加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市税全体では前年度より約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百万円の収入増となり、近年も安定して収入が確保できており、類似団体と比較して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今後は、人口減少に伴う個人市民税の減額、償却資産の減価償却等に伴う固定資産税の減額が想定されることから、収納率の維持を図り、自主財源の確保に努める。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137583</xdr:rowOff>
    </xdr:to>
    <xdr:cxnSp macro="">
      <xdr:nvCxnSpPr>
        <xdr:cNvPr id="72" name="直線コネクタ 71"/>
        <xdr:cNvCxnSpPr/>
      </xdr:nvCxnSpPr>
      <xdr:spPr>
        <a:xfrm>
          <a:off x="3225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xdr:cNvCxnSpPr/>
      </xdr:nvCxnSpPr>
      <xdr:spPr>
        <a:xfrm flipV="1">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117475</xdr:rowOff>
    </xdr:to>
    <xdr:cxnSp macro="">
      <xdr:nvCxnSpPr>
        <xdr:cNvPr id="78" name="直線コネクタ 77"/>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ポイント高くなっている。扶助費が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ポイント、公債費が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ポイント、類似団体平均を上回っていることが主な要因である。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資格審査等の適正化による抑制を図るとともに、公債費は、近年実施している大規模建設事業の実施に伴い増額傾向であるため、新規発行債の抑制や繰上償還の実施など、地方債の適正な管理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今後も、公共施設老朽化対策費用は必要となるため、事務事業の見直し等による経費節減を図っていく。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65</xdr:row>
      <xdr:rowOff>133350</xdr:rowOff>
    </xdr:to>
    <xdr:cxnSp macro="">
      <xdr:nvCxnSpPr>
        <xdr:cNvPr id="132" name="直線コネクタ 131"/>
        <xdr:cNvCxnSpPr/>
      </xdr:nvCxnSpPr>
      <xdr:spPr>
        <a:xfrm>
          <a:off x="4114800" y="10690437"/>
          <a:ext cx="8382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66</xdr:row>
      <xdr:rowOff>10160</xdr:rowOff>
    </xdr:to>
    <xdr:cxnSp macro="">
      <xdr:nvCxnSpPr>
        <xdr:cNvPr id="135" name="直線コネクタ 134"/>
        <xdr:cNvCxnSpPr/>
      </xdr:nvCxnSpPr>
      <xdr:spPr>
        <a:xfrm flipV="1">
          <a:off x="3225800" y="1069043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67</xdr:row>
      <xdr:rowOff>80010</xdr:rowOff>
    </xdr:to>
    <xdr:cxnSp macro="">
      <xdr:nvCxnSpPr>
        <xdr:cNvPr id="138" name="直線コネクタ 137"/>
        <xdr:cNvCxnSpPr/>
      </xdr:nvCxnSpPr>
      <xdr:spPr>
        <a:xfrm flipV="1">
          <a:off x="2336800" y="1132586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63923</xdr:rowOff>
    </xdr:from>
    <xdr:to>
      <xdr:col>11</xdr:col>
      <xdr:colOff>31750</xdr:colOff>
      <xdr:row>67</xdr:row>
      <xdr:rowOff>80010</xdr:rowOff>
    </xdr:to>
    <xdr:cxnSp macro="">
      <xdr:nvCxnSpPr>
        <xdr:cNvPr id="141" name="直線コネクタ 140"/>
        <xdr:cNvCxnSpPr/>
      </xdr:nvCxnSpPr>
      <xdr:spPr>
        <a:xfrm>
          <a:off x="1447800" y="115510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1" name="楕円 150"/>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2"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3" name="楕円 152"/>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96114</xdr:rowOff>
    </xdr:from>
    <xdr:ext cx="736600" cy="259045"/>
    <xdr:sp macro="" textlink="">
      <xdr:nvSpPr>
        <xdr:cNvPr id="154" name="テキスト ボックス 153"/>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5" name="楕円 154"/>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6" name="テキスト ボックス 155"/>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29210</xdr:rowOff>
    </xdr:from>
    <xdr:to>
      <xdr:col>11</xdr:col>
      <xdr:colOff>82550</xdr:colOff>
      <xdr:row>67</xdr:row>
      <xdr:rowOff>130810</xdr:rowOff>
    </xdr:to>
    <xdr:sp macro="" textlink="">
      <xdr:nvSpPr>
        <xdr:cNvPr id="157" name="楕円 156"/>
        <xdr:cNvSpPr/>
      </xdr:nvSpPr>
      <xdr:spPr>
        <a:xfrm>
          <a:off x="2286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115587</xdr:rowOff>
    </xdr:from>
    <xdr:ext cx="762000" cy="259045"/>
    <xdr:sp macro="" textlink="">
      <xdr:nvSpPr>
        <xdr:cNvPr id="158" name="テキスト ボックス 157"/>
        <xdr:cNvSpPr txBox="1"/>
      </xdr:nvSpPr>
      <xdr:spPr>
        <a:xfrm>
          <a:off x="1955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13123</xdr:rowOff>
    </xdr:from>
    <xdr:to>
      <xdr:col>7</xdr:col>
      <xdr:colOff>31750</xdr:colOff>
      <xdr:row>67</xdr:row>
      <xdr:rowOff>114723</xdr:rowOff>
    </xdr:to>
    <xdr:sp macro="" textlink="">
      <xdr:nvSpPr>
        <xdr:cNvPr id="159" name="楕円 158"/>
        <xdr:cNvSpPr/>
      </xdr:nvSpPr>
      <xdr:spPr>
        <a:xfrm>
          <a:off x="1397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99500</xdr:rowOff>
    </xdr:from>
    <xdr:ext cx="762000" cy="259045"/>
    <xdr:sp macro="" textlink="">
      <xdr:nvSpPr>
        <xdr:cNvPr id="160" name="テキスト ボックス 159"/>
        <xdr:cNvSpPr txBox="1"/>
      </xdr:nvSpPr>
      <xdr:spPr>
        <a:xfrm>
          <a:off x="1066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類似団体平均に比べ低くなっているのは、主に人件費が要因である。職員数を着実に削減してきたことにより、職員給与費が抑制されているためである。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人件費は、職員数がほぼ一定となり、今後大きな減少は見込めず、会計年度任用職員の報酬増により増加の見込みである。物件費については、物価高騰等により委託料等が増加傾向であることに加え、令和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年度は公共施設等の電気料金が前年度より約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百万円の増額となり、全体として大きく増加した。維持補修費は、減少傾向であるものの、施設の老朽化に伴い、今後増加が見込まれる。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施設の集約化等による管理費の削減、事業見直しによる経費節減に努めていく。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47405</xdr:rowOff>
    </xdr:from>
    <xdr:to>
      <xdr:col>23</xdr:col>
      <xdr:colOff>133350</xdr:colOff>
      <xdr:row>82</xdr:row>
      <xdr:rowOff>93494</xdr:rowOff>
    </xdr:to>
    <xdr:cxnSp macro="">
      <xdr:nvCxnSpPr>
        <xdr:cNvPr id="195" name="直線コネクタ 194"/>
        <xdr:cNvCxnSpPr/>
      </xdr:nvCxnSpPr>
      <xdr:spPr>
        <a:xfrm>
          <a:off x="4114800" y="14106305"/>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152836</xdr:rowOff>
    </xdr:from>
    <xdr:to>
      <xdr:col>19</xdr:col>
      <xdr:colOff>133350</xdr:colOff>
      <xdr:row>82</xdr:row>
      <xdr:rowOff>47405</xdr:rowOff>
    </xdr:to>
    <xdr:cxnSp macro="">
      <xdr:nvCxnSpPr>
        <xdr:cNvPr id="198" name="直線コネクタ 197"/>
        <xdr:cNvCxnSpPr/>
      </xdr:nvCxnSpPr>
      <xdr:spPr>
        <a:xfrm>
          <a:off x="3225800" y="14040286"/>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139950</xdr:rowOff>
    </xdr:from>
    <xdr:to>
      <xdr:col>15</xdr:col>
      <xdr:colOff>82550</xdr:colOff>
      <xdr:row>81</xdr:row>
      <xdr:rowOff>152836</xdr:rowOff>
    </xdr:to>
    <xdr:cxnSp macro="">
      <xdr:nvCxnSpPr>
        <xdr:cNvPr id="201" name="直線コネクタ 200"/>
        <xdr:cNvCxnSpPr/>
      </xdr:nvCxnSpPr>
      <xdr:spPr>
        <a:xfrm>
          <a:off x="2336800" y="14027400"/>
          <a:ext cx="8890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95687</xdr:rowOff>
    </xdr:from>
    <xdr:to>
      <xdr:col>11</xdr:col>
      <xdr:colOff>31750</xdr:colOff>
      <xdr:row>81</xdr:row>
      <xdr:rowOff>139950</xdr:rowOff>
    </xdr:to>
    <xdr:cxnSp macro="">
      <xdr:nvCxnSpPr>
        <xdr:cNvPr id="204" name="直線コネクタ 203"/>
        <xdr:cNvCxnSpPr/>
      </xdr:nvCxnSpPr>
      <xdr:spPr>
        <a:xfrm>
          <a:off x="1447800" y="13983137"/>
          <a:ext cx="889000" cy="4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42694</xdr:rowOff>
    </xdr:from>
    <xdr:to>
      <xdr:col>23</xdr:col>
      <xdr:colOff>184150</xdr:colOff>
      <xdr:row>82</xdr:row>
      <xdr:rowOff>144294</xdr:rowOff>
    </xdr:to>
    <xdr:sp macro="" textlink="">
      <xdr:nvSpPr>
        <xdr:cNvPr id="214" name="楕円 213"/>
        <xdr:cNvSpPr/>
      </xdr:nvSpPr>
      <xdr:spPr>
        <a:xfrm>
          <a:off x="4902200" y="141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59221</xdr:rowOff>
    </xdr:from>
    <xdr:ext cx="762000" cy="259045"/>
    <xdr:sp macro="" textlink="">
      <xdr:nvSpPr>
        <xdr:cNvPr id="215" name="人件費・物件費等の状況該当値テキスト"/>
        <xdr:cNvSpPr txBox="1"/>
      </xdr:nvSpPr>
      <xdr:spPr>
        <a:xfrm>
          <a:off x="5041900" y="1394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168055</xdr:rowOff>
    </xdr:from>
    <xdr:to>
      <xdr:col>19</xdr:col>
      <xdr:colOff>184150</xdr:colOff>
      <xdr:row>82</xdr:row>
      <xdr:rowOff>98205</xdr:rowOff>
    </xdr:to>
    <xdr:sp macro="" textlink="">
      <xdr:nvSpPr>
        <xdr:cNvPr id="216" name="楕円 215"/>
        <xdr:cNvSpPr/>
      </xdr:nvSpPr>
      <xdr:spPr>
        <a:xfrm>
          <a:off x="4064000" y="140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108382</xdr:rowOff>
    </xdr:from>
    <xdr:ext cx="736600" cy="259045"/>
    <xdr:sp macro="" textlink="">
      <xdr:nvSpPr>
        <xdr:cNvPr id="217" name="テキスト ボックス 216"/>
        <xdr:cNvSpPr txBox="1"/>
      </xdr:nvSpPr>
      <xdr:spPr>
        <a:xfrm>
          <a:off x="3733800" y="1382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102036</xdr:rowOff>
    </xdr:from>
    <xdr:to>
      <xdr:col>15</xdr:col>
      <xdr:colOff>133350</xdr:colOff>
      <xdr:row>82</xdr:row>
      <xdr:rowOff>32186</xdr:rowOff>
    </xdr:to>
    <xdr:sp macro="" textlink="">
      <xdr:nvSpPr>
        <xdr:cNvPr id="218" name="楕円 217"/>
        <xdr:cNvSpPr/>
      </xdr:nvSpPr>
      <xdr:spPr>
        <a:xfrm>
          <a:off x="3175000" y="139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42363</xdr:rowOff>
    </xdr:from>
    <xdr:ext cx="762000" cy="259045"/>
    <xdr:sp macro="" textlink="">
      <xdr:nvSpPr>
        <xdr:cNvPr id="219" name="テキスト ボックス 218"/>
        <xdr:cNvSpPr txBox="1"/>
      </xdr:nvSpPr>
      <xdr:spPr>
        <a:xfrm>
          <a:off x="2844800" y="137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89150</xdr:rowOff>
    </xdr:from>
    <xdr:to>
      <xdr:col>11</xdr:col>
      <xdr:colOff>82550</xdr:colOff>
      <xdr:row>82</xdr:row>
      <xdr:rowOff>19300</xdr:rowOff>
    </xdr:to>
    <xdr:sp macro="" textlink="">
      <xdr:nvSpPr>
        <xdr:cNvPr id="220" name="楕円 219"/>
        <xdr:cNvSpPr/>
      </xdr:nvSpPr>
      <xdr:spPr>
        <a:xfrm>
          <a:off x="2286000" y="13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29477</xdr:rowOff>
    </xdr:from>
    <xdr:ext cx="762000" cy="259045"/>
    <xdr:sp macro="" textlink="">
      <xdr:nvSpPr>
        <xdr:cNvPr id="221" name="テキスト ボックス 220"/>
        <xdr:cNvSpPr txBox="1"/>
      </xdr:nvSpPr>
      <xdr:spPr>
        <a:xfrm>
          <a:off x="1955800" y="137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44887</xdr:rowOff>
    </xdr:from>
    <xdr:to>
      <xdr:col>7</xdr:col>
      <xdr:colOff>31750</xdr:colOff>
      <xdr:row>81</xdr:row>
      <xdr:rowOff>146487</xdr:rowOff>
    </xdr:to>
    <xdr:sp macro="" textlink="">
      <xdr:nvSpPr>
        <xdr:cNvPr id="222" name="楕円 221"/>
        <xdr:cNvSpPr/>
      </xdr:nvSpPr>
      <xdr:spPr>
        <a:xfrm>
          <a:off x="1397000" y="139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156664</xdr:rowOff>
    </xdr:from>
    <xdr:ext cx="762000" cy="259045"/>
    <xdr:sp macro="" textlink="">
      <xdr:nvSpPr>
        <xdr:cNvPr id="223" name="テキスト ボックス 222"/>
        <xdr:cNvSpPr txBox="1"/>
      </xdr:nvSpPr>
      <xdr:spPr>
        <a:xfrm>
          <a:off x="1066800" y="137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ラスパイレス指数は、類似団体平均とほぼ同じ水準となったが、今後も、国家公務員の給与との整合性を保ちながら、適正な給与水準の維持に努める。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127794</xdr:rowOff>
    </xdr:to>
    <xdr:cxnSp macro="">
      <xdr:nvCxnSpPr>
        <xdr:cNvPr id="261" name="直線コネクタ 260"/>
        <xdr:cNvCxnSpPr/>
      </xdr:nvCxnSpPr>
      <xdr:spPr>
        <a:xfrm>
          <a:off x="16179800" y="14484350"/>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127794</xdr:rowOff>
    </xdr:to>
    <xdr:cxnSp macro="">
      <xdr:nvCxnSpPr>
        <xdr:cNvPr id="264" name="直線コネクタ 263"/>
        <xdr:cNvCxnSpPr/>
      </xdr:nvCxnSpPr>
      <xdr:spPr>
        <a:xfrm flipV="1">
          <a:off x="15290800" y="1448435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7144</xdr:rowOff>
    </xdr:from>
    <xdr:to>
      <xdr:col>72</xdr:col>
      <xdr:colOff>203200</xdr:colOff>
      <xdr:row>84</xdr:row>
      <xdr:rowOff>127794</xdr:rowOff>
    </xdr:to>
    <xdr:cxnSp macro="">
      <xdr:nvCxnSpPr>
        <xdr:cNvPr id="267" name="直線コネクタ 266"/>
        <xdr:cNvCxnSpPr/>
      </xdr:nvCxnSpPr>
      <xdr:spPr>
        <a:xfrm>
          <a:off x="14401800" y="144089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7144</xdr:rowOff>
    </xdr:from>
    <xdr:to>
      <xdr:col>68</xdr:col>
      <xdr:colOff>152400</xdr:colOff>
      <xdr:row>84</xdr:row>
      <xdr:rowOff>127794</xdr:rowOff>
    </xdr:to>
    <xdr:cxnSp macro="">
      <xdr:nvCxnSpPr>
        <xdr:cNvPr id="270" name="直線コネクタ 269"/>
        <xdr:cNvCxnSpPr/>
      </xdr:nvCxnSpPr>
      <xdr:spPr>
        <a:xfrm flipV="1">
          <a:off x="13512800" y="144089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80" name="楕円 279"/>
        <xdr:cNvSpPr/>
      </xdr:nvSpPr>
      <xdr:spPr>
        <a:xfrm>
          <a:off x="169672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49071</xdr:rowOff>
    </xdr:from>
    <xdr:ext cx="762000" cy="259045"/>
    <xdr:sp macro="" textlink="">
      <xdr:nvSpPr>
        <xdr:cNvPr id="281" name="給与水準   （国との比較）該当値テキスト"/>
        <xdr:cNvSpPr txBox="1"/>
      </xdr:nvSpPr>
      <xdr:spPr>
        <a:xfrm>
          <a:off x="17106900" y="1445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76994</xdr:rowOff>
    </xdr:from>
    <xdr:to>
      <xdr:col>73</xdr:col>
      <xdr:colOff>44450</xdr:colOff>
      <xdr:row>85</xdr:row>
      <xdr:rowOff>7144</xdr:rowOff>
    </xdr:to>
    <xdr:sp macro="" textlink="">
      <xdr:nvSpPr>
        <xdr:cNvPr id="284" name="楕円 283"/>
        <xdr:cNvSpPr/>
      </xdr:nvSpPr>
      <xdr:spPr>
        <a:xfrm>
          <a:off x="152400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17321</xdr:rowOff>
    </xdr:from>
    <xdr:ext cx="762000" cy="259045"/>
    <xdr:sp macro="" textlink="">
      <xdr:nvSpPr>
        <xdr:cNvPr id="285" name="テキスト ボックス 284"/>
        <xdr:cNvSpPr txBox="1"/>
      </xdr:nvSpPr>
      <xdr:spPr>
        <a:xfrm>
          <a:off x="14909800" y="1424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127794</xdr:rowOff>
    </xdr:from>
    <xdr:to>
      <xdr:col>68</xdr:col>
      <xdr:colOff>203200</xdr:colOff>
      <xdr:row>84</xdr:row>
      <xdr:rowOff>57944</xdr:rowOff>
    </xdr:to>
    <xdr:sp macro="" textlink="">
      <xdr:nvSpPr>
        <xdr:cNvPr id="286" name="楕円 285"/>
        <xdr:cNvSpPr/>
      </xdr:nvSpPr>
      <xdr:spPr>
        <a:xfrm>
          <a:off x="14351000" y="143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68121</xdr:rowOff>
    </xdr:from>
    <xdr:ext cx="762000" cy="259045"/>
    <xdr:sp macro="" textlink="">
      <xdr:nvSpPr>
        <xdr:cNvPr id="287" name="テキスト ボックス 286"/>
        <xdr:cNvSpPr txBox="1"/>
      </xdr:nvSpPr>
      <xdr:spPr>
        <a:xfrm>
          <a:off x="14020800" y="1412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76994</xdr:rowOff>
    </xdr:from>
    <xdr:to>
      <xdr:col>64</xdr:col>
      <xdr:colOff>152400</xdr:colOff>
      <xdr:row>85</xdr:row>
      <xdr:rowOff>7144</xdr:rowOff>
    </xdr:to>
    <xdr:sp macro="" textlink="">
      <xdr:nvSpPr>
        <xdr:cNvPr id="288" name="楕円 287"/>
        <xdr:cNvSpPr/>
      </xdr:nvSpPr>
      <xdr:spPr>
        <a:xfrm>
          <a:off x="13462000" y="144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17321</xdr:rowOff>
    </xdr:from>
    <xdr:ext cx="762000" cy="259045"/>
    <xdr:sp macro="" textlink="">
      <xdr:nvSpPr>
        <xdr:cNvPr id="289" name="テキスト ボックス 288"/>
        <xdr:cNvSpPr txBox="1"/>
      </xdr:nvSpPr>
      <xdr:spPr>
        <a:xfrm>
          <a:off x="13131800" y="1424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人当たり職員数が類似団体平均を下回っているのは、組織の見直し及び業務の一部民間委託等の推進により職員数の削減を着実に実施してきたことが要因である。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しかしながら、職員削減については一定の水準まで減少したことから、現在は同水準で推移している。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今後も、定員適正化計画に基づく適正な職員数の管理、効率的な組織機構の確立により、効果的な行政運営の推進に努める。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139488</xdr:rowOff>
    </xdr:from>
    <xdr:to>
      <xdr:col>81</xdr:col>
      <xdr:colOff>44450</xdr:colOff>
      <xdr:row>61</xdr:row>
      <xdr:rowOff>142170</xdr:rowOff>
    </xdr:to>
    <xdr:cxnSp macro="">
      <xdr:nvCxnSpPr>
        <xdr:cNvPr id="324" name="直線コネクタ 323"/>
        <xdr:cNvCxnSpPr/>
      </xdr:nvCxnSpPr>
      <xdr:spPr>
        <a:xfrm>
          <a:off x="16179800" y="10597938"/>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123402</xdr:rowOff>
    </xdr:from>
    <xdr:to>
      <xdr:col>77</xdr:col>
      <xdr:colOff>44450</xdr:colOff>
      <xdr:row>61</xdr:row>
      <xdr:rowOff>139488</xdr:rowOff>
    </xdr:to>
    <xdr:cxnSp macro="">
      <xdr:nvCxnSpPr>
        <xdr:cNvPr id="327" name="直線コネクタ 326"/>
        <xdr:cNvCxnSpPr/>
      </xdr:nvCxnSpPr>
      <xdr:spPr>
        <a:xfrm>
          <a:off x="15290800" y="105818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114018</xdr:rowOff>
    </xdr:from>
    <xdr:to>
      <xdr:col>72</xdr:col>
      <xdr:colOff>203200</xdr:colOff>
      <xdr:row>61</xdr:row>
      <xdr:rowOff>123402</xdr:rowOff>
    </xdr:to>
    <xdr:cxnSp macro="">
      <xdr:nvCxnSpPr>
        <xdr:cNvPr id="330" name="直線コネクタ 329"/>
        <xdr:cNvCxnSpPr/>
      </xdr:nvCxnSpPr>
      <xdr:spPr>
        <a:xfrm>
          <a:off x="14401800" y="10572468"/>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114018</xdr:rowOff>
    </xdr:from>
    <xdr:to>
      <xdr:col>68</xdr:col>
      <xdr:colOff>152400</xdr:colOff>
      <xdr:row>61</xdr:row>
      <xdr:rowOff>139488</xdr:rowOff>
    </xdr:to>
    <xdr:cxnSp macro="">
      <xdr:nvCxnSpPr>
        <xdr:cNvPr id="333" name="直線コネクタ 332"/>
        <xdr:cNvCxnSpPr/>
      </xdr:nvCxnSpPr>
      <xdr:spPr>
        <a:xfrm flipV="1">
          <a:off x="13512800" y="10572468"/>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91370</xdr:rowOff>
    </xdr:from>
    <xdr:to>
      <xdr:col>81</xdr:col>
      <xdr:colOff>95250</xdr:colOff>
      <xdr:row>62</xdr:row>
      <xdr:rowOff>21520</xdr:rowOff>
    </xdr:to>
    <xdr:sp macro="" textlink="">
      <xdr:nvSpPr>
        <xdr:cNvPr id="343" name="楕円 342"/>
        <xdr:cNvSpPr/>
      </xdr:nvSpPr>
      <xdr:spPr>
        <a:xfrm>
          <a:off x="16967200" y="105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107897</xdr:rowOff>
    </xdr:from>
    <xdr:ext cx="762000" cy="259045"/>
    <xdr:sp macro="" textlink="">
      <xdr:nvSpPr>
        <xdr:cNvPr id="344" name="定員管理の状況該当値テキスト"/>
        <xdr:cNvSpPr txBox="1"/>
      </xdr:nvSpPr>
      <xdr:spPr>
        <a:xfrm>
          <a:off x="17106900" y="1039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88688</xdr:rowOff>
    </xdr:from>
    <xdr:to>
      <xdr:col>77</xdr:col>
      <xdr:colOff>95250</xdr:colOff>
      <xdr:row>62</xdr:row>
      <xdr:rowOff>18838</xdr:rowOff>
    </xdr:to>
    <xdr:sp macro="" textlink="">
      <xdr:nvSpPr>
        <xdr:cNvPr id="345" name="楕円 344"/>
        <xdr:cNvSpPr/>
      </xdr:nvSpPr>
      <xdr:spPr>
        <a:xfrm>
          <a:off x="16129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29015</xdr:rowOff>
    </xdr:from>
    <xdr:ext cx="736600" cy="259045"/>
    <xdr:sp macro="" textlink="">
      <xdr:nvSpPr>
        <xdr:cNvPr id="346" name="テキスト ボックス 345"/>
        <xdr:cNvSpPr txBox="1"/>
      </xdr:nvSpPr>
      <xdr:spPr>
        <a:xfrm>
          <a:off x="15798800" y="1031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72602</xdr:rowOff>
    </xdr:from>
    <xdr:to>
      <xdr:col>73</xdr:col>
      <xdr:colOff>44450</xdr:colOff>
      <xdr:row>62</xdr:row>
      <xdr:rowOff>2752</xdr:rowOff>
    </xdr:to>
    <xdr:sp macro="" textlink="">
      <xdr:nvSpPr>
        <xdr:cNvPr id="347" name="楕円 346"/>
        <xdr:cNvSpPr/>
      </xdr:nvSpPr>
      <xdr:spPr>
        <a:xfrm>
          <a:off x="15240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12929</xdr:rowOff>
    </xdr:from>
    <xdr:ext cx="762000" cy="259045"/>
    <xdr:sp macro="" textlink="">
      <xdr:nvSpPr>
        <xdr:cNvPr id="348" name="テキスト ボックス 347"/>
        <xdr:cNvSpPr txBox="1"/>
      </xdr:nvSpPr>
      <xdr:spPr>
        <a:xfrm>
          <a:off x="14909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63218</xdr:rowOff>
    </xdr:from>
    <xdr:to>
      <xdr:col>68</xdr:col>
      <xdr:colOff>203200</xdr:colOff>
      <xdr:row>61</xdr:row>
      <xdr:rowOff>164818</xdr:rowOff>
    </xdr:to>
    <xdr:sp macro="" textlink="">
      <xdr:nvSpPr>
        <xdr:cNvPr id="349" name="楕円 348"/>
        <xdr:cNvSpPr/>
      </xdr:nvSpPr>
      <xdr:spPr>
        <a:xfrm>
          <a:off x="14351000" y="105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3545</xdr:rowOff>
    </xdr:from>
    <xdr:ext cx="762000" cy="259045"/>
    <xdr:sp macro="" textlink="">
      <xdr:nvSpPr>
        <xdr:cNvPr id="350" name="テキスト ボックス 349"/>
        <xdr:cNvSpPr txBox="1"/>
      </xdr:nvSpPr>
      <xdr:spPr>
        <a:xfrm>
          <a:off x="14020800" y="1029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88688</xdr:rowOff>
    </xdr:from>
    <xdr:to>
      <xdr:col>64</xdr:col>
      <xdr:colOff>152400</xdr:colOff>
      <xdr:row>62</xdr:row>
      <xdr:rowOff>18838</xdr:rowOff>
    </xdr:to>
    <xdr:sp macro="" textlink="">
      <xdr:nvSpPr>
        <xdr:cNvPr id="351" name="楕円 350"/>
        <xdr:cNvSpPr/>
      </xdr:nvSpPr>
      <xdr:spPr>
        <a:xfrm>
          <a:off x="13462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29015</xdr:rowOff>
    </xdr:from>
    <xdr:ext cx="762000" cy="259045"/>
    <xdr:sp macro="" textlink="">
      <xdr:nvSpPr>
        <xdr:cNvPr id="352" name="テキスト ボックス 351"/>
        <xdr:cNvSpPr txBox="1"/>
      </xdr:nvSpPr>
      <xdr:spPr>
        <a:xfrm>
          <a:off x="13131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年度決算までは類似団体平均を下回っていたが、平成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年度以降、市民病院、消防庁舎、図書館、小中一貫校等の大規模な公共施設建設事業の実施に伴う地方債償還額の増加により、令和元年度以降、実質公債費比率が類似団体平均を上回る状況が続いている。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老朽化対策は継続しており、地方債償還金の増額及び実質公債費比率の上昇が当面は続く見込みである。今後は、予防保全的な維持管理による長寿命化対策等に取組むとともに、新規発行債の抑制や繰上償還に努めていく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83759</xdr:rowOff>
    </xdr:to>
    <xdr:cxnSp macro="">
      <xdr:nvCxnSpPr>
        <xdr:cNvPr id="388" name="直線コネクタ 387"/>
        <xdr:cNvCxnSpPr/>
      </xdr:nvCxnSpPr>
      <xdr:spPr>
        <a:xfrm>
          <a:off x="16179800" y="7387167"/>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140305</xdr:rowOff>
    </xdr:from>
    <xdr:to>
      <xdr:col>77</xdr:col>
      <xdr:colOff>44450</xdr:colOff>
      <xdr:row>43</xdr:row>
      <xdr:rowOff>14817</xdr:rowOff>
    </xdr:to>
    <xdr:cxnSp macro="">
      <xdr:nvCxnSpPr>
        <xdr:cNvPr id="391" name="直線コネクタ 390"/>
        <xdr:cNvCxnSpPr/>
      </xdr:nvCxnSpPr>
      <xdr:spPr>
        <a:xfrm>
          <a:off x="15290800" y="73412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59872</xdr:rowOff>
    </xdr:from>
    <xdr:to>
      <xdr:col>72</xdr:col>
      <xdr:colOff>203200</xdr:colOff>
      <xdr:row>42</xdr:row>
      <xdr:rowOff>140305</xdr:rowOff>
    </xdr:to>
    <xdr:cxnSp macro="">
      <xdr:nvCxnSpPr>
        <xdr:cNvPr id="394" name="直線コネクタ 393"/>
        <xdr:cNvCxnSpPr/>
      </xdr:nvCxnSpPr>
      <xdr:spPr>
        <a:xfrm>
          <a:off x="14401800" y="72607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42</xdr:row>
      <xdr:rowOff>59872</xdr:rowOff>
    </xdr:to>
    <xdr:cxnSp macro="">
      <xdr:nvCxnSpPr>
        <xdr:cNvPr id="397" name="直線コネクタ 396"/>
        <xdr:cNvCxnSpPr/>
      </xdr:nvCxnSpPr>
      <xdr:spPr>
        <a:xfrm>
          <a:off x="13512800" y="71228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32959</xdr:rowOff>
    </xdr:from>
    <xdr:to>
      <xdr:col>81</xdr:col>
      <xdr:colOff>95250</xdr:colOff>
      <xdr:row>43</xdr:row>
      <xdr:rowOff>134559</xdr:rowOff>
    </xdr:to>
    <xdr:sp macro="" textlink="">
      <xdr:nvSpPr>
        <xdr:cNvPr id="407" name="楕円 406"/>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5036</xdr:rowOff>
    </xdr:from>
    <xdr:ext cx="762000" cy="259045"/>
    <xdr:sp macro="" textlink="">
      <xdr:nvSpPr>
        <xdr:cNvPr id="408" name="公債費負担の状況該当値テキスト"/>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9" name="楕円 408"/>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10" name="テキスト ボックス 409"/>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89505</xdr:rowOff>
    </xdr:from>
    <xdr:to>
      <xdr:col>73</xdr:col>
      <xdr:colOff>44450</xdr:colOff>
      <xdr:row>43</xdr:row>
      <xdr:rowOff>19655</xdr:rowOff>
    </xdr:to>
    <xdr:sp macro="" textlink="">
      <xdr:nvSpPr>
        <xdr:cNvPr id="411" name="楕円 410"/>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4432</xdr:rowOff>
    </xdr:from>
    <xdr:ext cx="762000" cy="259045"/>
    <xdr:sp macro="" textlink="">
      <xdr:nvSpPr>
        <xdr:cNvPr id="412" name="テキスト ボックス 411"/>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3" name="楕円 412"/>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4" name="テキスト ボックス 413"/>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5" name="楕円 414"/>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16" name="テキスト ボックス 415"/>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に実施した</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大規模建設事業</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発行に伴い、地方債現在高が増加したことが主な要因である。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また、当市は、</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等債繰入</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見込額</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市民病院事業</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年度に建設した新病院関係に係る企業債残高が</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一般会計においては、新規発行債の減少により地方債残高は減少</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していく</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が、高萩・北茨城広域事務組合において</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建設した新</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ごみ処理施設整備に係</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負担金</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が増加していることから</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平均を上回る状況が続くと見込まれる。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今後も公共施設の老朽化対策は継続することから、後年度への負担を軽減するよう、地方債の繰上償還などを行い、地方債残高の抑制に努めるなど健全な財政運営に努める。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11811</xdr:rowOff>
    </xdr:from>
    <xdr:to>
      <xdr:col>81</xdr:col>
      <xdr:colOff>44450</xdr:colOff>
      <xdr:row>17</xdr:row>
      <xdr:rowOff>64414</xdr:rowOff>
    </xdr:to>
    <xdr:cxnSp macro="">
      <xdr:nvCxnSpPr>
        <xdr:cNvPr id="448" name="直線コネクタ 447"/>
        <xdr:cNvCxnSpPr/>
      </xdr:nvCxnSpPr>
      <xdr:spPr>
        <a:xfrm flipV="1">
          <a:off x="16179800" y="2926461"/>
          <a:ext cx="8382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64414</xdr:rowOff>
    </xdr:from>
    <xdr:to>
      <xdr:col>77</xdr:col>
      <xdr:colOff>44450</xdr:colOff>
      <xdr:row>17</xdr:row>
      <xdr:rowOff>76479</xdr:rowOff>
    </xdr:to>
    <xdr:cxnSp macro="">
      <xdr:nvCxnSpPr>
        <xdr:cNvPr id="451" name="直線コネクタ 450"/>
        <xdr:cNvCxnSpPr/>
      </xdr:nvCxnSpPr>
      <xdr:spPr>
        <a:xfrm flipV="1">
          <a:off x="15290800" y="29790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76479</xdr:rowOff>
    </xdr:from>
    <xdr:to>
      <xdr:col>72</xdr:col>
      <xdr:colOff>203200</xdr:colOff>
      <xdr:row>17</xdr:row>
      <xdr:rowOff>139217</xdr:rowOff>
    </xdr:to>
    <xdr:cxnSp macro="">
      <xdr:nvCxnSpPr>
        <xdr:cNvPr id="454" name="直線コネクタ 453"/>
        <xdr:cNvCxnSpPr/>
      </xdr:nvCxnSpPr>
      <xdr:spPr>
        <a:xfrm flipV="1">
          <a:off x="14401800" y="299112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55245</xdr:rowOff>
    </xdr:from>
    <xdr:to>
      <xdr:col>68</xdr:col>
      <xdr:colOff>152400</xdr:colOff>
      <xdr:row>17</xdr:row>
      <xdr:rowOff>139217</xdr:rowOff>
    </xdr:to>
    <xdr:cxnSp macro="">
      <xdr:nvCxnSpPr>
        <xdr:cNvPr id="457" name="直線コネクタ 456"/>
        <xdr:cNvCxnSpPr/>
      </xdr:nvCxnSpPr>
      <xdr:spPr>
        <a:xfrm>
          <a:off x="13512800" y="2969895"/>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132461</xdr:rowOff>
    </xdr:from>
    <xdr:to>
      <xdr:col>81</xdr:col>
      <xdr:colOff>95250</xdr:colOff>
      <xdr:row>17</xdr:row>
      <xdr:rowOff>62611</xdr:rowOff>
    </xdr:to>
    <xdr:sp macro="" textlink="">
      <xdr:nvSpPr>
        <xdr:cNvPr id="467" name="楕円 466"/>
        <xdr:cNvSpPr/>
      </xdr:nvSpPr>
      <xdr:spPr>
        <a:xfrm>
          <a:off x="169672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104538</xdr:rowOff>
    </xdr:from>
    <xdr:ext cx="762000" cy="259045"/>
    <xdr:sp macro="" textlink="">
      <xdr:nvSpPr>
        <xdr:cNvPr id="468" name="将来負担の状況該当値テキスト"/>
        <xdr:cNvSpPr txBox="1"/>
      </xdr:nvSpPr>
      <xdr:spPr>
        <a:xfrm>
          <a:off x="17106900" y="284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13614</xdr:rowOff>
    </xdr:from>
    <xdr:to>
      <xdr:col>77</xdr:col>
      <xdr:colOff>95250</xdr:colOff>
      <xdr:row>17</xdr:row>
      <xdr:rowOff>115214</xdr:rowOff>
    </xdr:to>
    <xdr:sp macro="" textlink="">
      <xdr:nvSpPr>
        <xdr:cNvPr id="469" name="楕円 468"/>
        <xdr:cNvSpPr/>
      </xdr:nvSpPr>
      <xdr:spPr>
        <a:xfrm>
          <a:off x="16129000" y="292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99991</xdr:rowOff>
    </xdr:from>
    <xdr:ext cx="736600" cy="259045"/>
    <xdr:sp macro="" textlink="">
      <xdr:nvSpPr>
        <xdr:cNvPr id="470" name="テキスト ボックス 469"/>
        <xdr:cNvSpPr txBox="1"/>
      </xdr:nvSpPr>
      <xdr:spPr>
        <a:xfrm>
          <a:off x="15798800" y="301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25679</xdr:rowOff>
    </xdr:from>
    <xdr:to>
      <xdr:col>73</xdr:col>
      <xdr:colOff>44450</xdr:colOff>
      <xdr:row>17</xdr:row>
      <xdr:rowOff>127279</xdr:rowOff>
    </xdr:to>
    <xdr:sp macro="" textlink="">
      <xdr:nvSpPr>
        <xdr:cNvPr id="471" name="楕円 470"/>
        <xdr:cNvSpPr/>
      </xdr:nvSpPr>
      <xdr:spPr>
        <a:xfrm>
          <a:off x="152400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112056</xdr:rowOff>
    </xdr:from>
    <xdr:ext cx="762000" cy="259045"/>
    <xdr:sp macro="" textlink="">
      <xdr:nvSpPr>
        <xdr:cNvPr id="472" name="テキスト ボックス 471"/>
        <xdr:cNvSpPr txBox="1"/>
      </xdr:nvSpPr>
      <xdr:spPr>
        <a:xfrm>
          <a:off x="14909800" y="302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88417</xdr:rowOff>
    </xdr:from>
    <xdr:to>
      <xdr:col>68</xdr:col>
      <xdr:colOff>203200</xdr:colOff>
      <xdr:row>18</xdr:row>
      <xdr:rowOff>18567</xdr:rowOff>
    </xdr:to>
    <xdr:sp macro="" textlink="">
      <xdr:nvSpPr>
        <xdr:cNvPr id="473" name="楕円 472"/>
        <xdr:cNvSpPr/>
      </xdr:nvSpPr>
      <xdr:spPr>
        <a:xfrm>
          <a:off x="14351000" y="30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3344</xdr:rowOff>
    </xdr:from>
    <xdr:ext cx="762000" cy="259045"/>
    <xdr:sp macro="" textlink="">
      <xdr:nvSpPr>
        <xdr:cNvPr id="474" name="テキスト ボックス 473"/>
        <xdr:cNvSpPr txBox="1"/>
      </xdr:nvSpPr>
      <xdr:spPr>
        <a:xfrm>
          <a:off x="14020800" y="308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4445</xdr:rowOff>
    </xdr:from>
    <xdr:to>
      <xdr:col>64</xdr:col>
      <xdr:colOff>152400</xdr:colOff>
      <xdr:row>17</xdr:row>
      <xdr:rowOff>106045</xdr:rowOff>
    </xdr:to>
    <xdr:sp macro="" textlink="">
      <xdr:nvSpPr>
        <xdr:cNvPr id="475" name="楕円 474"/>
        <xdr:cNvSpPr/>
      </xdr:nvSpPr>
      <xdr:spPr>
        <a:xfrm>
          <a:off x="13462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90822</xdr:rowOff>
    </xdr:from>
    <xdr:ext cx="762000" cy="259045"/>
    <xdr:sp macro="" textlink="">
      <xdr:nvSpPr>
        <xdr:cNvPr id="476" name="テキスト ボックス 475"/>
        <xdr:cNvSpPr txBox="1"/>
      </xdr:nvSpPr>
      <xdr:spPr>
        <a:xfrm>
          <a:off x="13131800" y="300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41,448
40,867
186.79
21,305,861
20,147,778
994,408
10,732,262
22,803,113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ポイント高くなっている。要因としては、地理的な理由により、消防業務など直営で実施している業務が多いことが挙げられる。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歳入において、</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地方交付税等の経常一般財源等が増加し、比率が大きく減少となったが、一方、令和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年度は地方交付税、臨時財政対策債等の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経常一般財源等が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今後も適正な職員数の維持に努め、人件費の抑制を図る。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95250</xdr:rowOff>
    </xdr:from>
    <xdr:to>
      <xdr:col>24</xdr:col>
      <xdr:colOff>25400</xdr:colOff>
      <xdr:row>38</xdr:row>
      <xdr:rowOff>88900</xdr:rowOff>
    </xdr:to>
    <xdr:cxnSp macro="">
      <xdr:nvCxnSpPr>
        <xdr:cNvPr id="66" name="直線コネクタ 65"/>
        <xdr:cNvCxnSpPr/>
      </xdr:nvCxnSpPr>
      <xdr:spPr>
        <a:xfrm>
          <a:off x="3987800" y="6438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95250</xdr:rowOff>
    </xdr:from>
    <xdr:to>
      <xdr:col>19</xdr:col>
      <xdr:colOff>187325</xdr:colOff>
      <xdr:row>39</xdr:row>
      <xdr:rowOff>158750</xdr:rowOff>
    </xdr:to>
    <xdr:cxnSp macro="">
      <xdr:nvCxnSpPr>
        <xdr:cNvPr id="69" name="直線コネクタ 68"/>
        <xdr:cNvCxnSpPr/>
      </xdr:nvCxnSpPr>
      <xdr:spPr>
        <a:xfrm flipV="1">
          <a:off x="3098800" y="64389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158750</xdr:rowOff>
    </xdr:to>
    <xdr:cxnSp macro="">
      <xdr:nvCxnSpPr>
        <xdr:cNvPr id="72" name="直線コネクタ 71"/>
        <xdr:cNvCxnSpPr/>
      </xdr:nvCxnSpPr>
      <xdr:spPr>
        <a:xfrm>
          <a:off x="2209800" y="6680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139700</xdr:rowOff>
    </xdr:from>
    <xdr:to>
      <xdr:col>11</xdr:col>
      <xdr:colOff>9525</xdr:colOff>
      <xdr:row>38</xdr:row>
      <xdr:rowOff>165100</xdr:rowOff>
    </xdr:to>
    <xdr:cxnSp macro="">
      <xdr:nvCxnSpPr>
        <xdr:cNvPr id="75" name="直線コネクタ 74"/>
        <xdr:cNvCxnSpPr/>
      </xdr:nvCxnSpPr>
      <xdr:spPr>
        <a:xfrm>
          <a:off x="13208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44450</xdr:rowOff>
    </xdr:from>
    <xdr:to>
      <xdr:col>20</xdr:col>
      <xdr:colOff>38100</xdr:colOff>
      <xdr:row>37</xdr:row>
      <xdr:rowOff>146050</xdr:rowOff>
    </xdr:to>
    <xdr:sp macro="" textlink="">
      <xdr:nvSpPr>
        <xdr:cNvPr id="87" name="楕円 86"/>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88" name="テキスト ボックス 87"/>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107950</xdr:rowOff>
    </xdr:from>
    <xdr:to>
      <xdr:col>15</xdr:col>
      <xdr:colOff>149225</xdr:colOff>
      <xdr:row>40</xdr:row>
      <xdr:rowOff>38100</xdr:rowOff>
    </xdr:to>
    <xdr:sp macro="" textlink="">
      <xdr:nvSpPr>
        <xdr:cNvPr id="89" name="楕円 88"/>
        <xdr:cNvSpPr/>
      </xdr:nvSpPr>
      <xdr:spPr>
        <a:xfrm>
          <a:off x="3048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22877</xdr:rowOff>
    </xdr:from>
    <xdr:ext cx="762000" cy="259045"/>
    <xdr:sp macro="" textlink="">
      <xdr:nvSpPr>
        <xdr:cNvPr id="90" name="テキスト ボックス 89"/>
        <xdr:cNvSpPr txBox="1"/>
      </xdr:nvSpPr>
      <xdr:spPr>
        <a:xfrm>
          <a:off x="2717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88900</xdr:rowOff>
    </xdr:from>
    <xdr:to>
      <xdr:col>6</xdr:col>
      <xdr:colOff>171450</xdr:colOff>
      <xdr:row>39</xdr:row>
      <xdr:rowOff>19050</xdr:rowOff>
    </xdr:to>
    <xdr:sp macro="" textlink="">
      <xdr:nvSpPr>
        <xdr:cNvPr id="93" name="楕円 92"/>
        <xdr:cNvSpPr/>
      </xdr:nvSpPr>
      <xdr:spPr>
        <a:xfrm>
          <a:off x="127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3827</xdr:rowOff>
    </xdr:from>
    <xdr:ext cx="762000" cy="259045"/>
    <xdr:sp macro="" textlink="">
      <xdr:nvSpPr>
        <xdr:cNvPr id="94" name="テキスト ボックス 93"/>
        <xdr:cNvSpPr txBox="1"/>
      </xdr:nvSpPr>
      <xdr:spPr>
        <a:xfrm>
          <a:off x="939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ポイント高くなっている。要因としては、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市単独によるごみ処理・し尿処理施設管理業務委託や</a:t>
          </a:r>
          <a:r>
            <a:rPr kumimoji="1" lang="ja-JP" altLang="en-US" sz="1100">
              <a:latin typeface="ＭＳ Ｐゴシック" panose="020B0600070205080204" pitchFamily="50" charset="-128"/>
              <a:ea typeface="ＭＳ Ｐゴシック" panose="020B0600070205080204" pitchFamily="50" charset="-128"/>
            </a:rPr>
            <a:t>心身障害者福祉施設</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箇所を有する社会福祉施設指定管理業務委託等が挙げられる。令和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年度は、公共施設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の電気料金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等の値上げにより約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百万円増額したため、前年度よりも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今後は、物価高騰による委託料ほか諸経費の増額に加え、行政事務のデジタル化対応経費、</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小中学校</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教育関連経費等の増加が見込まれることから、複数年契約の推進等により経常経費の節減に努める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146050</xdr:rowOff>
    </xdr:to>
    <xdr:cxnSp macro="">
      <xdr:nvCxnSpPr>
        <xdr:cNvPr id="127" name="直線コネクタ 126"/>
        <xdr:cNvCxnSpPr/>
      </xdr:nvCxnSpPr>
      <xdr:spPr>
        <a:xfrm>
          <a:off x="15671800" y="29311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46990</xdr:rowOff>
    </xdr:to>
    <xdr:cxnSp macro="">
      <xdr:nvCxnSpPr>
        <xdr:cNvPr id="130" name="直線コネクタ 129"/>
        <xdr:cNvCxnSpPr/>
      </xdr:nvCxnSpPr>
      <xdr:spPr>
        <a:xfrm flipV="1">
          <a:off x="14782800" y="2931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18</xdr:row>
      <xdr:rowOff>73660</xdr:rowOff>
    </xdr:to>
    <xdr:cxnSp macro="">
      <xdr:nvCxnSpPr>
        <xdr:cNvPr id="133" name="直線コネクタ 132"/>
        <xdr:cNvCxnSpPr/>
      </xdr:nvCxnSpPr>
      <xdr:spPr>
        <a:xfrm flipV="1">
          <a:off x="13893800" y="29616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73660</xdr:rowOff>
    </xdr:to>
    <xdr:cxnSp macro="">
      <xdr:nvCxnSpPr>
        <xdr:cNvPr id="136" name="直線コネクタ 135"/>
        <xdr:cNvCxnSpPr/>
      </xdr:nvCxnSpPr>
      <xdr:spPr>
        <a:xfrm>
          <a:off x="13004800" y="3098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8" name="楕円 147"/>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49" name="テキスト ボックス 148"/>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0" name="楕円 149"/>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51" name="テキスト ボックス 150"/>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2" name="楕円 151"/>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3" name="テキスト ボックス 152"/>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4" name="楕円 153"/>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5" name="テキスト ボックス 154"/>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類似団体平均と比較して</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ポイント高くなっている。要因としては、市単独事業で、</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歳以上の自動車運転免許を持っていない方に対するタクシー利用に係る助成や</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歳までの医療費無料化を行っているとともに、障害者自立支援給付費等が増加傾向にあることが考えられる。</a:t>
          </a:r>
        </a:p>
        <a:p>
          <a:r>
            <a:rPr kumimoji="1" lang="ja-JP" altLang="en-US" sz="1100">
              <a:latin typeface="ＭＳ Ｐゴシック" panose="020B0600070205080204" pitchFamily="50" charset="-128"/>
              <a:ea typeface="ＭＳ Ｐゴシック" panose="020B0600070205080204" pitchFamily="50" charset="-128"/>
            </a:rPr>
            <a:t>　今後は、高齢者人口の増などにより、更に扶助費の増加が見込まれることから、市民の多様なニーズに応えることを考えながらも、財政を圧迫することのないよう努める。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165100</xdr:rowOff>
    </xdr:to>
    <xdr:cxnSp macro="">
      <xdr:nvCxnSpPr>
        <xdr:cNvPr id="188" name="直線コネクタ 187"/>
        <xdr:cNvCxnSpPr/>
      </xdr:nvCxnSpPr>
      <xdr:spPr>
        <a:xfrm>
          <a:off x="3987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6350</xdr:rowOff>
    </xdr:to>
    <xdr:cxnSp macro="">
      <xdr:nvCxnSpPr>
        <xdr:cNvPr id="191" name="直線コネクタ 190"/>
        <xdr:cNvCxnSpPr/>
      </xdr:nvCxnSpPr>
      <xdr:spPr>
        <a:xfrm flipV="1">
          <a:off x="3098800" y="9994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6350</xdr:rowOff>
    </xdr:from>
    <xdr:to>
      <xdr:col>15</xdr:col>
      <xdr:colOff>98425</xdr:colOff>
      <xdr:row>59</xdr:row>
      <xdr:rowOff>57150</xdr:rowOff>
    </xdr:to>
    <xdr:cxnSp macro="">
      <xdr:nvCxnSpPr>
        <xdr:cNvPr id="194" name="直線コネクタ 193"/>
        <xdr:cNvCxnSpPr/>
      </xdr:nvCxnSpPr>
      <xdr:spPr>
        <a:xfrm flipV="1">
          <a:off x="2209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57150</xdr:rowOff>
    </xdr:from>
    <xdr:to>
      <xdr:col>11</xdr:col>
      <xdr:colOff>9525</xdr:colOff>
      <xdr:row>60</xdr:row>
      <xdr:rowOff>12700</xdr:rowOff>
    </xdr:to>
    <xdr:cxnSp macro="">
      <xdr:nvCxnSpPr>
        <xdr:cNvPr id="197" name="直線コネクタ 196"/>
        <xdr:cNvCxnSpPr/>
      </xdr:nvCxnSpPr>
      <xdr:spPr>
        <a:xfrm flipV="1">
          <a:off x="1320800" y="10172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7" name="楕円 206"/>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8"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1" name="楕円 210"/>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2" name="テキスト ボックス 211"/>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6350</xdr:rowOff>
    </xdr:from>
    <xdr:to>
      <xdr:col>11</xdr:col>
      <xdr:colOff>60325</xdr:colOff>
      <xdr:row>59</xdr:row>
      <xdr:rowOff>107950</xdr:rowOff>
    </xdr:to>
    <xdr:sp macro="" textlink="">
      <xdr:nvSpPr>
        <xdr:cNvPr id="213" name="楕円 212"/>
        <xdr:cNvSpPr/>
      </xdr:nvSpPr>
      <xdr:spPr>
        <a:xfrm>
          <a:off x="2159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92727</xdr:rowOff>
    </xdr:from>
    <xdr:ext cx="762000" cy="259045"/>
    <xdr:sp macro="" textlink="">
      <xdr:nvSpPr>
        <xdr:cNvPr id="214" name="テキスト ボックス 213"/>
        <xdr:cNvSpPr txBox="1"/>
      </xdr:nvSpPr>
      <xdr:spPr>
        <a:xfrm>
          <a:off x="1828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5" name="楕円 214"/>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6" name="テキスト ボックス 215"/>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類似団体平均と比較して</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高くなっている。主な要因としては、繰出金の増加が挙げられる。高齢化の進行に伴い、介護保険事業や後期高齢者医療への繰出金が増加していることから、料金体系の見直し等、独立採算の原則を意識した経営を図るなど、普通会計の負担を減らすよう努める。</a:t>
          </a:r>
        </a:p>
        <a:p>
          <a:r>
            <a:rPr kumimoji="1" lang="ja-JP" altLang="en-US" sz="1200">
              <a:latin typeface="ＭＳ Ｐゴシック" panose="020B0600070205080204" pitchFamily="50" charset="-128"/>
              <a:ea typeface="ＭＳ Ｐゴシック" panose="020B0600070205080204" pitchFamily="50" charset="-128"/>
            </a:rPr>
            <a:t>　また、令和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年度に数値が大きく減少している要因は、公共下水道事業及び漁業集落排水事業への繰出金を補助費等へ計上したことによるものである。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146050</xdr:rowOff>
    </xdr:to>
    <xdr:cxnSp macro="">
      <xdr:nvCxnSpPr>
        <xdr:cNvPr id="249" name="直線コネクタ 248"/>
        <xdr:cNvCxnSpPr/>
      </xdr:nvCxnSpPr>
      <xdr:spPr>
        <a:xfrm>
          <a:off x="15671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69850</xdr:rowOff>
    </xdr:to>
    <xdr:cxnSp macro="">
      <xdr:nvCxnSpPr>
        <xdr:cNvPr id="252" name="直線コネクタ 251"/>
        <xdr:cNvCxnSpPr/>
      </xdr:nvCxnSpPr>
      <xdr:spPr>
        <a:xfrm>
          <a:off x="14782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58</xdr:row>
      <xdr:rowOff>119380</xdr:rowOff>
    </xdr:to>
    <xdr:cxnSp macro="">
      <xdr:nvCxnSpPr>
        <xdr:cNvPr id="255" name="直線コネクタ 254"/>
        <xdr:cNvCxnSpPr/>
      </xdr:nvCxnSpPr>
      <xdr:spPr>
        <a:xfrm flipV="1">
          <a:off x="13893800" y="9834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119380</xdr:rowOff>
    </xdr:from>
    <xdr:to>
      <xdr:col>69</xdr:col>
      <xdr:colOff>92075</xdr:colOff>
      <xdr:row>58</xdr:row>
      <xdr:rowOff>127000</xdr:rowOff>
    </xdr:to>
    <xdr:cxnSp macro="">
      <xdr:nvCxnSpPr>
        <xdr:cNvPr id="258" name="直線コネクタ 257"/>
        <xdr:cNvCxnSpPr/>
      </xdr:nvCxnSpPr>
      <xdr:spPr>
        <a:xfrm flipV="1">
          <a:off x="13004800" y="1006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2" name="楕円 271"/>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73" name="テキスト ボックス 272"/>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4" name="楕円 273"/>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5" name="テキスト ボックス 274"/>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6" name="楕円 275"/>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7" name="テキスト ボックス 276"/>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ポイント低くなっている。要因としては、消防業務などその他の業務について直営で行うものが多く、一部事務組合等への負担金が少ないことが挙げられる。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高萩・北茨城広域事務組合において建設した新ごみ処理施設運営に伴う事務費、運営費等の一部事務組合負担金の増加が見込まれるため、その他の補助金等についても随時見直しを行い、適正な支出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66040</xdr:rowOff>
    </xdr:from>
    <xdr:to>
      <xdr:col>82</xdr:col>
      <xdr:colOff>107950</xdr:colOff>
      <xdr:row>34</xdr:row>
      <xdr:rowOff>119380</xdr:rowOff>
    </xdr:to>
    <xdr:cxnSp macro="">
      <xdr:nvCxnSpPr>
        <xdr:cNvPr id="309" name="直線コネクタ 308"/>
        <xdr:cNvCxnSpPr/>
      </xdr:nvCxnSpPr>
      <xdr:spPr>
        <a:xfrm>
          <a:off x="15671800" y="589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35</xdr:row>
      <xdr:rowOff>16510</xdr:rowOff>
    </xdr:to>
    <xdr:cxnSp macro="">
      <xdr:nvCxnSpPr>
        <xdr:cNvPr id="312" name="直線コネクタ 311"/>
        <xdr:cNvCxnSpPr/>
      </xdr:nvCxnSpPr>
      <xdr:spPr>
        <a:xfrm flipV="1">
          <a:off x="14782800" y="5895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153670</xdr:rowOff>
    </xdr:from>
    <xdr:to>
      <xdr:col>73</xdr:col>
      <xdr:colOff>180975</xdr:colOff>
      <xdr:row>35</xdr:row>
      <xdr:rowOff>16510</xdr:rowOff>
    </xdr:to>
    <xdr:cxnSp macro="">
      <xdr:nvCxnSpPr>
        <xdr:cNvPr id="315" name="直線コネクタ 314"/>
        <xdr:cNvCxnSpPr/>
      </xdr:nvCxnSpPr>
      <xdr:spPr>
        <a:xfrm>
          <a:off x="13893800" y="5982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153670</xdr:rowOff>
    </xdr:from>
    <xdr:to>
      <xdr:col>69</xdr:col>
      <xdr:colOff>92075</xdr:colOff>
      <xdr:row>35</xdr:row>
      <xdr:rowOff>1270</xdr:rowOff>
    </xdr:to>
    <xdr:cxnSp macro="">
      <xdr:nvCxnSpPr>
        <xdr:cNvPr id="318" name="直線コネクタ 317"/>
        <xdr:cNvCxnSpPr/>
      </xdr:nvCxnSpPr>
      <xdr:spPr>
        <a:xfrm flipV="1">
          <a:off x="13004800" y="5982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68580</xdr:rowOff>
    </xdr:from>
    <xdr:to>
      <xdr:col>82</xdr:col>
      <xdr:colOff>158750</xdr:colOff>
      <xdr:row>34</xdr:row>
      <xdr:rowOff>170180</xdr:rowOff>
    </xdr:to>
    <xdr:sp macro="" textlink="">
      <xdr:nvSpPr>
        <xdr:cNvPr id="328" name="楕円 327"/>
        <xdr:cNvSpPr/>
      </xdr:nvSpPr>
      <xdr:spPr>
        <a:xfrm>
          <a:off x="16459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85107</xdr:rowOff>
    </xdr:from>
    <xdr:ext cx="762000" cy="259045"/>
    <xdr:sp macro="" textlink="">
      <xdr:nvSpPr>
        <xdr:cNvPr id="329" name="補助費等該当値テキスト"/>
        <xdr:cNvSpPr txBox="1"/>
      </xdr:nvSpPr>
      <xdr:spPr>
        <a:xfrm>
          <a:off x="16598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xdr:rowOff>
    </xdr:from>
    <xdr:to>
      <xdr:col>78</xdr:col>
      <xdr:colOff>120650</xdr:colOff>
      <xdr:row>34</xdr:row>
      <xdr:rowOff>116840</xdr:rowOff>
    </xdr:to>
    <xdr:sp macro="" textlink="">
      <xdr:nvSpPr>
        <xdr:cNvPr id="330" name="楕円 329"/>
        <xdr:cNvSpPr/>
      </xdr:nvSpPr>
      <xdr:spPr>
        <a:xfrm>
          <a:off x="15621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127017</xdr:rowOff>
    </xdr:from>
    <xdr:ext cx="736600" cy="259045"/>
    <xdr:sp macro="" textlink="">
      <xdr:nvSpPr>
        <xdr:cNvPr id="331" name="テキスト ボックス 330"/>
        <xdr:cNvSpPr txBox="1"/>
      </xdr:nvSpPr>
      <xdr:spPr>
        <a:xfrm>
          <a:off x="15290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2" name="楕円 331"/>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33" name="テキスト ボックス 332"/>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102870</xdr:rowOff>
    </xdr:from>
    <xdr:to>
      <xdr:col>69</xdr:col>
      <xdr:colOff>142875</xdr:colOff>
      <xdr:row>35</xdr:row>
      <xdr:rowOff>33020</xdr:rowOff>
    </xdr:to>
    <xdr:sp macro="" textlink="">
      <xdr:nvSpPr>
        <xdr:cNvPr id="334" name="楕円 333"/>
        <xdr:cNvSpPr/>
      </xdr:nvSpPr>
      <xdr:spPr>
        <a:xfrm>
          <a:off x="13843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43197</xdr:rowOff>
    </xdr:from>
    <xdr:ext cx="762000" cy="259045"/>
    <xdr:sp macro="" textlink="">
      <xdr:nvSpPr>
        <xdr:cNvPr id="335" name="テキスト ボックス 334"/>
        <xdr:cNvSpPr txBox="1"/>
      </xdr:nvSpPr>
      <xdr:spPr>
        <a:xfrm>
          <a:off x="13512800" y="570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6" name="楕円 335"/>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7" name="テキスト ボックス 336"/>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年度以降、消防庁舎、図書館、小中一貫校等の大規模建設事業を実施したため、平成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年度以降、その建設に係る地方債の償還額が増加し、平成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年度決算において類似団体平均を上回った。令和元年度以降も増額が続く中でも、老朽施設の更新事業を実施しており、新たな地方債を発行せざるを得ない状況である。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今後も老朽施設の更新は不可避のものであるため、慎重な地方債の発行に心掛ける必要がある。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108713</xdr:rowOff>
    </xdr:to>
    <xdr:cxnSp macro="">
      <xdr:nvCxnSpPr>
        <xdr:cNvPr id="367" name="直線コネクタ 366"/>
        <xdr:cNvCxnSpPr/>
      </xdr:nvCxnSpPr>
      <xdr:spPr>
        <a:xfrm>
          <a:off x="3987800" y="134360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72137</xdr:rowOff>
    </xdr:to>
    <xdr:cxnSp macro="">
      <xdr:nvCxnSpPr>
        <xdr:cNvPr id="370" name="直線コネクタ 369"/>
        <xdr:cNvCxnSpPr/>
      </xdr:nvCxnSpPr>
      <xdr:spPr>
        <a:xfrm flipV="1">
          <a:off x="3098800" y="134360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72137</xdr:rowOff>
    </xdr:to>
    <xdr:cxnSp macro="">
      <xdr:nvCxnSpPr>
        <xdr:cNvPr id="373" name="直線コネクタ 372"/>
        <xdr:cNvCxnSpPr/>
      </xdr:nvCxnSpPr>
      <xdr:spPr>
        <a:xfrm>
          <a:off x="2209800" y="134086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35561</xdr:rowOff>
    </xdr:to>
    <xdr:cxnSp macro="">
      <xdr:nvCxnSpPr>
        <xdr:cNvPr id="376" name="直線コネクタ 375"/>
        <xdr:cNvCxnSpPr/>
      </xdr:nvCxnSpPr>
      <xdr:spPr>
        <a:xfrm>
          <a:off x="1320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6" name="楕円 385"/>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7"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88" name="楕円 387"/>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89" name="テキスト ボックス 388"/>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90" name="楕円 389"/>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91" name="テキスト ボックス 390"/>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2" name="楕円 391"/>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3" name="テキスト ボックス 392"/>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4" name="楕円 393"/>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95" name="テキスト ボックス 394"/>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ポイント高くなっている。地理的な要因等もあり、直営で行っている業務が多いため、公債費以外の経常収支比率が類似団体よりも高くなっている。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年度に比率が減少した要因としては、収入において、地方交付税等の経常一般財源等の増加によるものである。一方、令和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地方交付税等の経常</a:t>
          </a:r>
          <a:r>
            <a:rPr kumimoji="1" lang="ja-JP" altLang="en-US" sz="1200">
              <a:latin typeface="ＭＳ Ｐゴシック" panose="020B0600070205080204" pitchFamily="50" charset="-128"/>
              <a:ea typeface="ＭＳ Ｐゴシック" panose="020B0600070205080204" pitchFamily="50" charset="-128"/>
            </a:rPr>
            <a:t>一般財源等が減少したため、比率は増加となった。</a:t>
          </a:r>
        </a:p>
        <a:p>
          <a:r>
            <a:rPr kumimoji="1" lang="ja-JP" altLang="en-US" sz="1200">
              <a:latin typeface="ＭＳ Ｐゴシック" panose="020B0600070205080204" pitchFamily="50" charset="-128"/>
              <a:ea typeface="ＭＳ Ｐゴシック" panose="020B0600070205080204" pitchFamily="50" charset="-128"/>
            </a:rPr>
            <a:t>　今後もより効率的な行政運営に努め、経費節減を図っていく。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77</xdr:row>
      <xdr:rowOff>133858</xdr:rowOff>
    </xdr:to>
    <xdr:cxnSp macro="">
      <xdr:nvCxnSpPr>
        <xdr:cNvPr id="426" name="直線コネクタ 425"/>
        <xdr:cNvCxnSpPr/>
      </xdr:nvCxnSpPr>
      <xdr:spPr>
        <a:xfrm>
          <a:off x="15671800" y="13047472"/>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78</xdr:row>
      <xdr:rowOff>26415</xdr:rowOff>
    </xdr:to>
    <xdr:cxnSp macro="">
      <xdr:nvCxnSpPr>
        <xdr:cNvPr id="429" name="直線コネクタ 428"/>
        <xdr:cNvCxnSpPr/>
      </xdr:nvCxnSpPr>
      <xdr:spPr>
        <a:xfrm flipV="1">
          <a:off x="14782800" y="13047472"/>
          <a:ext cx="8890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79</xdr:row>
      <xdr:rowOff>28702</xdr:rowOff>
    </xdr:to>
    <xdr:cxnSp macro="">
      <xdr:nvCxnSpPr>
        <xdr:cNvPr id="432" name="直線コネクタ 431"/>
        <xdr:cNvCxnSpPr/>
      </xdr:nvCxnSpPr>
      <xdr:spPr>
        <a:xfrm flipV="1">
          <a:off x="13893800" y="13399515"/>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56135</xdr:rowOff>
    </xdr:to>
    <xdr:cxnSp macro="">
      <xdr:nvCxnSpPr>
        <xdr:cNvPr id="435" name="直線コネクタ 434"/>
        <xdr:cNvCxnSpPr/>
      </xdr:nvCxnSpPr>
      <xdr:spPr>
        <a:xfrm flipV="1">
          <a:off x="13004800" y="135732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5" name="楕円 444"/>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46"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7" name="楕円 446"/>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48" name="テキスト ボックス 447"/>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49" name="楕円 448"/>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0" name="テキスト ボックス 449"/>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1" name="楕円 450"/>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52" name="テキスト ボックス 451"/>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3" name="楕円 452"/>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4" name="テキスト ボックス 453"/>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163281</xdr:rowOff>
    </xdr:from>
    <xdr:to>
      <xdr:col>29</xdr:col>
      <xdr:colOff>127000</xdr:colOff>
      <xdr:row>18</xdr:row>
      <xdr:rowOff>35436</xdr:rowOff>
    </xdr:to>
    <xdr:cxnSp macro="">
      <xdr:nvCxnSpPr>
        <xdr:cNvPr id="54" name="直線コネクタ 53"/>
        <xdr:cNvCxnSpPr/>
      </xdr:nvCxnSpPr>
      <xdr:spPr bwMode="auto">
        <a:xfrm flipV="1">
          <a:off x="5003800" y="3125556"/>
          <a:ext cx="647700" cy="4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35436</xdr:rowOff>
    </xdr:from>
    <xdr:to>
      <xdr:col>26</xdr:col>
      <xdr:colOff>50800</xdr:colOff>
      <xdr:row>18</xdr:row>
      <xdr:rowOff>52381</xdr:rowOff>
    </xdr:to>
    <xdr:cxnSp macro="">
      <xdr:nvCxnSpPr>
        <xdr:cNvPr id="57" name="直線コネクタ 56"/>
        <xdr:cNvCxnSpPr/>
      </xdr:nvCxnSpPr>
      <xdr:spPr bwMode="auto">
        <a:xfrm flipV="1">
          <a:off x="4305300" y="3169161"/>
          <a:ext cx="698500" cy="16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9890</xdr:rowOff>
    </xdr:from>
    <xdr:to>
      <xdr:col>22</xdr:col>
      <xdr:colOff>114300</xdr:colOff>
      <xdr:row>18</xdr:row>
      <xdr:rowOff>52381</xdr:rowOff>
    </xdr:to>
    <xdr:cxnSp macro="">
      <xdr:nvCxnSpPr>
        <xdr:cNvPr id="60" name="直線コネクタ 59"/>
        <xdr:cNvCxnSpPr/>
      </xdr:nvCxnSpPr>
      <xdr:spPr bwMode="auto">
        <a:xfrm>
          <a:off x="3606800" y="3143615"/>
          <a:ext cx="698500" cy="4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9890</xdr:rowOff>
    </xdr:from>
    <xdr:to>
      <xdr:col>18</xdr:col>
      <xdr:colOff>177800</xdr:colOff>
      <xdr:row>18</xdr:row>
      <xdr:rowOff>57082</xdr:rowOff>
    </xdr:to>
    <xdr:cxnSp macro="">
      <xdr:nvCxnSpPr>
        <xdr:cNvPr id="63" name="直線コネクタ 62"/>
        <xdr:cNvCxnSpPr/>
      </xdr:nvCxnSpPr>
      <xdr:spPr bwMode="auto">
        <a:xfrm flipV="1">
          <a:off x="2908300" y="3143615"/>
          <a:ext cx="698500" cy="47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112481</xdr:rowOff>
    </xdr:from>
    <xdr:to>
      <xdr:col>29</xdr:col>
      <xdr:colOff>177800</xdr:colOff>
      <xdr:row>18</xdr:row>
      <xdr:rowOff>42631</xdr:rowOff>
    </xdr:to>
    <xdr:sp macro="" textlink="">
      <xdr:nvSpPr>
        <xdr:cNvPr id="73" name="楕円 72"/>
        <xdr:cNvSpPr/>
      </xdr:nvSpPr>
      <xdr:spPr bwMode="auto">
        <a:xfrm>
          <a:off x="5600700" y="307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84558</xdr:rowOff>
    </xdr:from>
    <xdr:ext cx="762000" cy="259045"/>
    <xdr:sp macro="" textlink="">
      <xdr:nvSpPr>
        <xdr:cNvPr id="74" name="人口1人当たり決算額の推移該当値テキスト130"/>
        <xdr:cNvSpPr txBox="1"/>
      </xdr:nvSpPr>
      <xdr:spPr>
        <a:xfrm>
          <a:off x="5740400" y="304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156086</xdr:rowOff>
    </xdr:from>
    <xdr:to>
      <xdr:col>26</xdr:col>
      <xdr:colOff>101600</xdr:colOff>
      <xdr:row>18</xdr:row>
      <xdr:rowOff>86236</xdr:rowOff>
    </xdr:to>
    <xdr:sp macro="" textlink="">
      <xdr:nvSpPr>
        <xdr:cNvPr id="75" name="楕円 74"/>
        <xdr:cNvSpPr/>
      </xdr:nvSpPr>
      <xdr:spPr bwMode="auto">
        <a:xfrm>
          <a:off x="4953000" y="311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71013</xdr:rowOff>
    </xdr:from>
    <xdr:ext cx="736600" cy="259045"/>
    <xdr:sp macro="" textlink="">
      <xdr:nvSpPr>
        <xdr:cNvPr id="76" name="テキスト ボックス 75"/>
        <xdr:cNvSpPr txBox="1"/>
      </xdr:nvSpPr>
      <xdr:spPr>
        <a:xfrm>
          <a:off x="4622800" y="320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1581</xdr:rowOff>
    </xdr:from>
    <xdr:to>
      <xdr:col>22</xdr:col>
      <xdr:colOff>165100</xdr:colOff>
      <xdr:row>18</xdr:row>
      <xdr:rowOff>103181</xdr:rowOff>
    </xdr:to>
    <xdr:sp macro="" textlink="">
      <xdr:nvSpPr>
        <xdr:cNvPr id="77" name="楕円 76"/>
        <xdr:cNvSpPr/>
      </xdr:nvSpPr>
      <xdr:spPr bwMode="auto">
        <a:xfrm>
          <a:off x="4254500" y="3135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87958</xdr:rowOff>
    </xdr:from>
    <xdr:ext cx="762000" cy="259045"/>
    <xdr:sp macro="" textlink="">
      <xdr:nvSpPr>
        <xdr:cNvPr id="78" name="テキスト ボックス 77"/>
        <xdr:cNvSpPr txBox="1"/>
      </xdr:nvSpPr>
      <xdr:spPr>
        <a:xfrm>
          <a:off x="3924300" y="322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130540</xdr:rowOff>
    </xdr:from>
    <xdr:to>
      <xdr:col>19</xdr:col>
      <xdr:colOff>38100</xdr:colOff>
      <xdr:row>18</xdr:row>
      <xdr:rowOff>60690</xdr:rowOff>
    </xdr:to>
    <xdr:sp macro="" textlink="">
      <xdr:nvSpPr>
        <xdr:cNvPr id="79" name="楕円 78"/>
        <xdr:cNvSpPr/>
      </xdr:nvSpPr>
      <xdr:spPr bwMode="auto">
        <a:xfrm>
          <a:off x="3556000" y="30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45467</xdr:rowOff>
    </xdr:from>
    <xdr:ext cx="762000" cy="259045"/>
    <xdr:sp macro="" textlink="">
      <xdr:nvSpPr>
        <xdr:cNvPr id="80" name="テキスト ボックス 79"/>
        <xdr:cNvSpPr txBox="1"/>
      </xdr:nvSpPr>
      <xdr:spPr>
        <a:xfrm>
          <a:off x="3225800" y="31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6282</xdr:rowOff>
    </xdr:from>
    <xdr:to>
      <xdr:col>15</xdr:col>
      <xdr:colOff>101600</xdr:colOff>
      <xdr:row>18</xdr:row>
      <xdr:rowOff>107882</xdr:rowOff>
    </xdr:to>
    <xdr:sp macro="" textlink="">
      <xdr:nvSpPr>
        <xdr:cNvPr id="81" name="楕円 80"/>
        <xdr:cNvSpPr/>
      </xdr:nvSpPr>
      <xdr:spPr bwMode="auto">
        <a:xfrm>
          <a:off x="2857500" y="314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92659</xdr:rowOff>
    </xdr:from>
    <xdr:ext cx="762000" cy="259045"/>
    <xdr:sp macro="" textlink="">
      <xdr:nvSpPr>
        <xdr:cNvPr id="82" name="テキスト ボックス 81"/>
        <xdr:cNvSpPr txBox="1"/>
      </xdr:nvSpPr>
      <xdr:spPr>
        <a:xfrm>
          <a:off x="2527300" y="322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49211</xdr:rowOff>
    </xdr:from>
    <xdr:to>
      <xdr:col>29</xdr:col>
      <xdr:colOff>127000</xdr:colOff>
      <xdr:row>35</xdr:row>
      <xdr:rowOff>112761</xdr:rowOff>
    </xdr:to>
    <xdr:cxnSp macro="">
      <xdr:nvCxnSpPr>
        <xdr:cNvPr id="118" name="直線コネクタ 117"/>
        <xdr:cNvCxnSpPr/>
      </xdr:nvCxnSpPr>
      <xdr:spPr bwMode="auto">
        <a:xfrm flipV="1">
          <a:off x="5003800" y="6659561"/>
          <a:ext cx="6477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112761</xdr:rowOff>
    </xdr:from>
    <xdr:to>
      <xdr:col>26</xdr:col>
      <xdr:colOff>50800</xdr:colOff>
      <xdr:row>35</xdr:row>
      <xdr:rowOff>233821</xdr:rowOff>
    </xdr:to>
    <xdr:cxnSp macro="">
      <xdr:nvCxnSpPr>
        <xdr:cNvPr id="121" name="直線コネクタ 120"/>
        <xdr:cNvCxnSpPr/>
      </xdr:nvCxnSpPr>
      <xdr:spPr bwMode="auto">
        <a:xfrm flipV="1">
          <a:off x="4305300" y="6723111"/>
          <a:ext cx="698500" cy="121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233821</xdr:rowOff>
    </xdr:from>
    <xdr:to>
      <xdr:col>22</xdr:col>
      <xdr:colOff>114300</xdr:colOff>
      <xdr:row>35</xdr:row>
      <xdr:rowOff>265499</xdr:rowOff>
    </xdr:to>
    <xdr:cxnSp macro="">
      <xdr:nvCxnSpPr>
        <xdr:cNvPr id="124" name="直線コネクタ 123"/>
        <xdr:cNvCxnSpPr/>
      </xdr:nvCxnSpPr>
      <xdr:spPr bwMode="auto">
        <a:xfrm flipV="1">
          <a:off x="3606800" y="6844171"/>
          <a:ext cx="698500" cy="3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265499</xdr:rowOff>
    </xdr:from>
    <xdr:to>
      <xdr:col>18</xdr:col>
      <xdr:colOff>177800</xdr:colOff>
      <xdr:row>35</xdr:row>
      <xdr:rowOff>307986</xdr:rowOff>
    </xdr:to>
    <xdr:cxnSp macro="">
      <xdr:nvCxnSpPr>
        <xdr:cNvPr id="127" name="直線コネクタ 126"/>
        <xdr:cNvCxnSpPr/>
      </xdr:nvCxnSpPr>
      <xdr:spPr bwMode="auto">
        <a:xfrm flipV="1">
          <a:off x="2908300" y="6875849"/>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341311</xdr:rowOff>
    </xdr:from>
    <xdr:to>
      <xdr:col>29</xdr:col>
      <xdr:colOff>177800</xdr:colOff>
      <xdr:row>35</xdr:row>
      <xdr:rowOff>100011</xdr:rowOff>
    </xdr:to>
    <xdr:sp macro="" textlink="">
      <xdr:nvSpPr>
        <xdr:cNvPr id="137" name="楕円 136"/>
        <xdr:cNvSpPr/>
      </xdr:nvSpPr>
      <xdr:spPr bwMode="auto">
        <a:xfrm>
          <a:off x="5600700" y="660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186388</xdr:rowOff>
    </xdr:from>
    <xdr:ext cx="762000" cy="259045"/>
    <xdr:sp macro="" textlink="">
      <xdr:nvSpPr>
        <xdr:cNvPr id="138" name="人口1人当たり決算額の推移該当値テキスト445"/>
        <xdr:cNvSpPr txBox="1"/>
      </xdr:nvSpPr>
      <xdr:spPr>
        <a:xfrm>
          <a:off x="5740400" y="64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61961</xdr:rowOff>
    </xdr:from>
    <xdr:to>
      <xdr:col>26</xdr:col>
      <xdr:colOff>101600</xdr:colOff>
      <xdr:row>35</xdr:row>
      <xdr:rowOff>163561</xdr:rowOff>
    </xdr:to>
    <xdr:sp macro="" textlink="">
      <xdr:nvSpPr>
        <xdr:cNvPr id="139" name="楕円 138"/>
        <xdr:cNvSpPr/>
      </xdr:nvSpPr>
      <xdr:spPr bwMode="auto">
        <a:xfrm>
          <a:off x="4953000" y="667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173738</xdr:rowOff>
    </xdr:from>
    <xdr:ext cx="736600" cy="259045"/>
    <xdr:sp macro="" textlink="">
      <xdr:nvSpPr>
        <xdr:cNvPr id="140" name="テキスト ボックス 139"/>
        <xdr:cNvSpPr txBox="1"/>
      </xdr:nvSpPr>
      <xdr:spPr>
        <a:xfrm>
          <a:off x="4622800" y="644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183021</xdr:rowOff>
    </xdr:from>
    <xdr:to>
      <xdr:col>22</xdr:col>
      <xdr:colOff>165100</xdr:colOff>
      <xdr:row>35</xdr:row>
      <xdr:rowOff>284621</xdr:rowOff>
    </xdr:to>
    <xdr:sp macro="" textlink="">
      <xdr:nvSpPr>
        <xdr:cNvPr id="141" name="楕円 140"/>
        <xdr:cNvSpPr/>
      </xdr:nvSpPr>
      <xdr:spPr bwMode="auto">
        <a:xfrm>
          <a:off x="4254500" y="679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294798</xdr:rowOff>
    </xdr:from>
    <xdr:ext cx="762000" cy="259045"/>
    <xdr:sp macro="" textlink="">
      <xdr:nvSpPr>
        <xdr:cNvPr id="142" name="テキスト ボックス 141"/>
        <xdr:cNvSpPr txBox="1"/>
      </xdr:nvSpPr>
      <xdr:spPr>
        <a:xfrm>
          <a:off x="3924300" y="65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214699</xdr:rowOff>
    </xdr:from>
    <xdr:to>
      <xdr:col>19</xdr:col>
      <xdr:colOff>38100</xdr:colOff>
      <xdr:row>35</xdr:row>
      <xdr:rowOff>316299</xdr:rowOff>
    </xdr:to>
    <xdr:sp macro="" textlink="">
      <xdr:nvSpPr>
        <xdr:cNvPr id="143" name="楕円 142"/>
        <xdr:cNvSpPr/>
      </xdr:nvSpPr>
      <xdr:spPr bwMode="auto">
        <a:xfrm>
          <a:off x="3556000" y="682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326476</xdr:rowOff>
    </xdr:from>
    <xdr:ext cx="762000" cy="259045"/>
    <xdr:sp macro="" textlink="">
      <xdr:nvSpPr>
        <xdr:cNvPr id="144" name="テキスト ボックス 143"/>
        <xdr:cNvSpPr txBox="1"/>
      </xdr:nvSpPr>
      <xdr:spPr>
        <a:xfrm>
          <a:off x="3225800" y="659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257186</xdr:rowOff>
    </xdr:from>
    <xdr:to>
      <xdr:col>15</xdr:col>
      <xdr:colOff>101600</xdr:colOff>
      <xdr:row>36</xdr:row>
      <xdr:rowOff>15886</xdr:rowOff>
    </xdr:to>
    <xdr:sp macro="" textlink="">
      <xdr:nvSpPr>
        <xdr:cNvPr id="145" name="楕円 144"/>
        <xdr:cNvSpPr/>
      </xdr:nvSpPr>
      <xdr:spPr bwMode="auto">
        <a:xfrm>
          <a:off x="2857500" y="686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26063</xdr:rowOff>
    </xdr:from>
    <xdr:ext cx="762000" cy="259045"/>
    <xdr:sp macro="" textlink="">
      <xdr:nvSpPr>
        <xdr:cNvPr id="146" name="テキスト ボックス 145"/>
        <xdr:cNvSpPr txBox="1"/>
      </xdr:nvSpPr>
      <xdr:spPr>
        <a:xfrm>
          <a:off x="2527300" y="663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41,448
40,867
186.79
21,305,861
20,147,778
994,408
10,732,262
22,803,113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109165</xdr:rowOff>
    </xdr:from>
    <xdr:to>
      <xdr:col>24</xdr:col>
      <xdr:colOff>63500</xdr:colOff>
      <xdr:row>36</xdr:row>
      <xdr:rowOff>136549</xdr:rowOff>
    </xdr:to>
    <xdr:cxnSp macro="">
      <xdr:nvCxnSpPr>
        <xdr:cNvPr id="63" name="直線コネクタ 62"/>
        <xdr:cNvCxnSpPr/>
      </xdr:nvCxnSpPr>
      <xdr:spPr>
        <a:xfrm flipV="1">
          <a:off x="3797300" y="6281365"/>
          <a:ext cx="838200" cy="2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136549</xdr:rowOff>
    </xdr:from>
    <xdr:to>
      <xdr:col>19</xdr:col>
      <xdr:colOff>177800</xdr:colOff>
      <xdr:row>36</xdr:row>
      <xdr:rowOff>142394</xdr:rowOff>
    </xdr:to>
    <xdr:cxnSp macro="">
      <xdr:nvCxnSpPr>
        <xdr:cNvPr id="66" name="直線コネクタ 65"/>
        <xdr:cNvCxnSpPr/>
      </xdr:nvCxnSpPr>
      <xdr:spPr>
        <a:xfrm flipV="1">
          <a:off x="2908300" y="6308749"/>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142394</xdr:rowOff>
    </xdr:from>
    <xdr:to>
      <xdr:col>15</xdr:col>
      <xdr:colOff>50800</xdr:colOff>
      <xdr:row>37</xdr:row>
      <xdr:rowOff>50807</xdr:rowOff>
    </xdr:to>
    <xdr:cxnSp macro="">
      <xdr:nvCxnSpPr>
        <xdr:cNvPr id="69" name="直線コネクタ 68"/>
        <xdr:cNvCxnSpPr/>
      </xdr:nvCxnSpPr>
      <xdr:spPr>
        <a:xfrm flipV="1">
          <a:off x="2019300" y="6314594"/>
          <a:ext cx="889000" cy="7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50807</xdr:rowOff>
    </xdr:from>
    <xdr:to>
      <xdr:col>10</xdr:col>
      <xdr:colOff>114300</xdr:colOff>
      <xdr:row>37</xdr:row>
      <xdr:rowOff>85261</xdr:rowOff>
    </xdr:to>
    <xdr:cxnSp macro="">
      <xdr:nvCxnSpPr>
        <xdr:cNvPr id="72" name="直線コネクタ 71"/>
        <xdr:cNvCxnSpPr/>
      </xdr:nvCxnSpPr>
      <xdr:spPr>
        <a:xfrm flipV="1">
          <a:off x="1130300" y="6394457"/>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58365</xdr:rowOff>
    </xdr:from>
    <xdr:to>
      <xdr:col>24</xdr:col>
      <xdr:colOff>114300</xdr:colOff>
      <xdr:row>36</xdr:row>
      <xdr:rowOff>159965</xdr:rowOff>
    </xdr:to>
    <xdr:sp macro="" textlink="">
      <xdr:nvSpPr>
        <xdr:cNvPr id="82" name="楕円 81"/>
        <xdr:cNvSpPr/>
      </xdr:nvSpPr>
      <xdr:spPr>
        <a:xfrm>
          <a:off x="4584700" y="62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36792</xdr:rowOff>
    </xdr:from>
    <xdr:ext cx="534377" cy="259045"/>
    <xdr:sp macro="" textlink="">
      <xdr:nvSpPr>
        <xdr:cNvPr id="83" name="人件費該当値テキスト"/>
        <xdr:cNvSpPr txBox="1"/>
      </xdr:nvSpPr>
      <xdr:spPr>
        <a:xfrm>
          <a:off x="4686300" y="620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85749</xdr:rowOff>
    </xdr:from>
    <xdr:to>
      <xdr:col>20</xdr:col>
      <xdr:colOff>38100</xdr:colOff>
      <xdr:row>37</xdr:row>
      <xdr:rowOff>15899</xdr:rowOff>
    </xdr:to>
    <xdr:sp macro="" textlink="">
      <xdr:nvSpPr>
        <xdr:cNvPr id="84" name="楕円 83"/>
        <xdr:cNvSpPr/>
      </xdr:nvSpPr>
      <xdr:spPr>
        <a:xfrm>
          <a:off x="3746500" y="62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7026</xdr:rowOff>
    </xdr:from>
    <xdr:ext cx="534377" cy="259045"/>
    <xdr:sp macro="" textlink="">
      <xdr:nvSpPr>
        <xdr:cNvPr id="85" name="テキスト ボックス 84"/>
        <xdr:cNvSpPr txBox="1"/>
      </xdr:nvSpPr>
      <xdr:spPr>
        <a:xfrm>
          <a:off x="3530111" y="63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91594</xdr:rowOff>
    </xdr:from>
    <xdr:to>
      <xdr:col>15</xdr:col>
      <xdr:colOff>101600</xdr:colOff>
      <xdr:row>37</xdr:row>
      <xdr:rowOff>21744</xdr:rowOff>
    </xdr:to>
    <xdr:sp macro="" textlink="">
      <xdr:nvSpPr>
        <xdr:cNvPr id="86" name="楕円 85"/>
        <xdr:cNvSpPr/>
      </xdr:nvSpPr>
      <xdr:spPr>
        <a:xfrm>
          <a:off x="2857500" y="62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12871</xdr:rowOff>
    </xdr:from>
    <xdr:ext cx="534377" cy="259045"/>
    <xdr:sp macro="" textlink="">
      <xdr:nvSpPr>
        <xdr:cNvPr id="87" name="テキスト ボックス 86"/>
        <xdr:cNvSpPr txBox="1"/>
      </xdr:nvSpPr>
      <xdr:spPr>
        <a:xfrm>
          <a:off x="2641111" y="63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xdr:rowOff>
    </xdr:from>
    <xdr:to>
      <xdr:col>10</xdr:col>
      <xdr:colOff>165100</xdr:colOff>
      <xdr:row>37</xdr:row>
      <xdr:rowOff>101607</xdr:rowOff>
    </xdr:to>
    <xdr:sp macro="" textlink="">
      <xdr:nvSpPr>
        <xdr:cNvPr id="88" name="楕円 87"/>
        <xdr:cNvSpPr/>
      </xdr:nvSpPr>
      <xdr:spPr>
        <a:xfrm>
          <a:off x="1968500" y="63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92734</xdr:rowOff>
    </xdr:from>
    <xdr:ext cx="534377" cy="259045"/>
    <xdr:sp macro="" textlink="">
      <xdr:nvSpPr>
        <xdr:cNvPr id="89" name="テキスト ボックス 88"/>
        <xdr:cNvSpPr txBox="1"/>
      </xdr:nvSpPr>
      <xdr:spPr>
        <a:xfrm>
          <a:off x="1752111" y="6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34461</xdr:rowOff>
    </xdr:from>
    <xdr:to>
      <xdr:col>6</xdr:col>
      <xdr:colOff>38100</xdr:colOff>
      <xdr:row>37</xdr:row>
      <xdr:rowOff>136061</xdr:rowOff>
    </xdr:to>
    <xdr:sp macro="" textlink="">
      <xdr:nvSpPr>
        <xdr:cNvPr id="90" name="楕円 89"/>
        <xdr:cNvSpPr/>
      </xdr:nvSpPr>
      <xdr:spPr>
        <a:xfrm>
          <a:off x="1079500" y="63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127188</xdr:rowOff>
    </xdr:from>
    <xdr:ext cx="534377" cy="259045"/>
    <xdr:sp macro="" textlink="">
      <xdr:nvSpPr>
        <xdr:cNvPr id="91" name="テキスト ボックス 90"/>
        <xdr:cNvSpPr txBox="1"/>
      </xdr:nvSpPr>
      <xdr:spPr>
        <a:xfrm>
          <a:off x="863111" y="64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130117</xdr:rowOff>
    </xdr:from>
    <xdr:to>
      <xdr:col>24</xdr:col>
      <xdr:colOff>63500</xdr:colOff>
      <xdr:row>58</xdr:row>
      <xdr:rowOff>6481</xdr:rowOff>
    </xdr:to>
    <xdr:cxnSp macro="">
      <xdr:nvCxnSpPr>
        <xdr:cNvPr id="119" name="直線コネクタ 118"/>
        <xdr:cNvCxnSpPr/>
      </xdr:nvCxnSpPr>
      <xdr:spPr>
        <a:xfrm flipV="1">
          <a:off x="3797300" y="9902767"/>
          <a:ext cx="838200" cy="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6481</xdr:rowOff>
    </xdr:from>
    <xdr:to>
      <xdr:col>19</xdr:col>
      <xdr:colOff>177800</xdr:colOff>
      <xdr:row>58</xdr:row>
      <xdr:rowOff>82239</xdr:rowOff>
    </xdr:to>
    <xdr:cxnSp macro="">
      <xdr:nvCxnSpPr>
        <xdr:cNvPr id="122" name="直線コネクタ 121"/>
        <xdr:cNvCxnSpPr/>
      </xdr:nvCxnSpPr>
      <xdr:spPr>
        <a:xfrm flipV="1">
          <a:off x="2908300" y="9950581"/>
          <a:ext cx="889000" cy="7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45188</xdr:rowOff>
    </xdr:from>
    <xdr:to>
      <xdr:col>15</xdr:col>
      <xdr:colOff>50800</xdr:colOff>
      <xdr:row>58</xdr:row>
      <xdr:rowOff>82239</xdr:rowOff>
    </xdr:to>
    <xdr:cxnSp macro="">
      <xdr:nvCxnSpPr>
        <xdr:cNvPr id="125" name="直線コネクタ 124"/>
        <xdr:cNvCxnSpPr/>
      </xdr:nvCxnSpPr>
      <xdr:spPr>
        <a:xfrm>
          <a:off x="2019300" y="9989288"/>
          <a:ext cx="889000" cy="3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45188</xdr:rowOff>
    </xdr:from>
    <xdr:to>
      <xdr:col>10</xdr:col>
      <xdr:colOff>114300</xdr:colOff>
      <xdr:row>58</xdr:row>
      <xdr:rowOff>69931</xdr:rowOff>
    </xdr:to>
    <xdr:cxnSp macro="">
      <xdr:nvCxnSpPr>
        <xdr:cNvPr id="128" name="直線コネクタ 127"/>
        <xdr:cNvCxnSpPr/>
      </xdr:nvCxnSpPr>
      <xdr:spPr>
        <a:xfrm flipV="1">
          <a:off x="1130300" y="9989288"/>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79317</xdr:rowOff>
    </xdr:from>
    <xdr:to>
      <xdr:col>24</xdr:col>
      <xdr:colOff>114300</xdr:colOff>
      <xdr:row>58</xdr:row>
      <xdr:rowOff>9467</xdr:rowOff>
    </xdr:to>
    <xdr:sp macro="" textlink="">
      <xdr:nvSpPr>
        <xdr:cNvPr id="138" name="楕円 137"/>
        <xdr:cNvSpPr/>
      </xdr:nvSpPr>
      <xdr:spPr>
        <a:xfrm>
          <a:off x="4584700" y="98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57744</xdr:rowOff>
    </xdr:from>
    <xdr:ext cx="534377" cy="259045"/>
    <xdr:sp macro="" textlink="">
      <xdr:nvSpPr>
        <xdr:cNvPr id="139" name="物件費該当値テキスト"/>
        <xdr:cNvSpPr txBox="1"/>
      </xdr:nvSpPr>
      <xdr:spPr>
        <a:xfrm>
          <a:off x="4686300" y="98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127131</xdr:rowOff>
    </xdr:from>
    <xdr:to>
      <xdr:col>20</xdr:col>
      <xdr:colOff>38100</xdr:colOff>
      <xdr:row>58</xdr:row>
      <xdr:rowOff>57281</xdr:rowOff>
    </xdr:to>
    <xdr:sp macro="" textlink="">
      <xdr:nvSpPr>
        <xdr:cNvPr id="140" name="楕円 139"/>
        <xdr:cNvSpPr/>
      </xdr:nvSpPr>
      <xdr:spPr>
        <a:xfrm>
          <a:off x="3746500" y="98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48408</xdr:rowOff>
    </xdr:from>
    <xdr:ext cx="534377" cy="259045"/>
    <xdr:sp macro="" textlink="">
      <xdr:nvSpPr>
        <xdr:cNvPr id="141" name="テキスト ボックス 140"/>
        <xdr:cNvSpPr txBox="1"/>
      </xdr:nvSpPr>
      <xdr:spPr>
        <a:xfrm>
          <a:off x="3530111" y="99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31439</xdr:rowOff>
    </xdr:from>
    <xdr:to>
      <xdr:col>15</xdr:col>
      <xdr:colOff>101600</xdr:colOff>
      <xdr:row>58</xdr:row>
      <xdr:rowOff>133039</xdr:rowOff>
    </xdr:to>
    <xdr:sp macro="" textlink="">
      <xdr:nvSpPr>
        <xdr:cNvPr id="142" name="楕円 141"/>
        <xdr:cNvSpPr/>
      </xdr:nvSpPr>
      <xdr:spPr>
        <a:xfrm>
          <a:off x="2857500" y="99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124166</xdr:rowOff>
    </xdr:from>
    <xdr:ext cx="534377" cy="259045"/>
    <xdr:sp macro="" textlink="">
      <xdr:nvSpPr>
        <xdr:cNvPr id="143" name="テキスト ボックス 142"/>
        <xdr:cNvSpPr txBox="1"/>
      </xdr:nvSpPr>
      <xdr:spPr>
        <a:xfrm>
          <a:off x="2641111" y="1006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165838</xdr:rowOff>
    </xdr:from>
    <xdr:to>
      <xdr:col>10</xdr:col>
      <xdr:colOff>165100</xdr:colOff>
      <xdr:row>58</xdr:row>
      <xdr:rowOff>95988</xdr:rowOff>
    </xdr:to>
    <xdr:sp macro="" textlink="">
      <xdr:nvSpPr>
        <xdr:cNvPr id="144" name="楕円 143"/>
        <xdr:cNvSpPr/>
      </xdr:nvSpPr>
      <xdr:spPr>
        <a:xfrm>
          <a:off x="1968500" y="99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87115</xdr:rowOff>
    </xdr:from>
    <xdr:ext cx="534377" cy="259045"/>
    <xdr:sp macro="" textlink="">
      <xdr:nvSpPr>
        <xdr:cNvPr id="145" name="テキスト ボックス 144"/>
        <xdr:cNvSpPr txBox="1"/>
      </xdr:nvSpPr>
      <xdr:spPr>
        <a:xfrm>
          <a:off x="1752111" y="1003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19131</xdr:rowOff>
    </xdr:from>
    <xdr:to>
      <xdr:col>6</xdr:col>
      <xdr:colOff>38100</xdr:colOff>
      <xdr:row>58</xdr:row>
      <xdr:rowOff>120731</xdr:rowOff>
    </xdr:to>
    <xdr:sp macro="" textlink="">
      <xdr:nvSpPr>
        <xdr:cNvPr id="146" name="楕円 145"/>
        <xdr:cNvSpPr/>
      </xdr:nvSpPr>
      <xdr:spPr>
        <a:xfrm>
          <a:off x="1079500" y="99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111858</xdr:rowOff>
    </xdr:from>
    <xdr:ext cx="534377" cy="259045"/>
    <xdr:sp macro="" textlink="">
      <xdr:nvSpPr>
        <xdr:cNvPr id="147" name="テキスト ボックス 146"/>
        <xdr:cNvSpPr txBox="1"/>
      </xdr:nvSpPr>
      <xdr:spPr>
        <a:xfrm>
          <a:off x="863111" y="100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162880</xdr:rowOff>
    </xdr:from>
    <xdr:to>
      <xdr:col>24</xdr:col>
      <xdr:colOff>63500</xdr:colOff>
      <xdr:row>78</xdr:row>
      <xdr:rowOff>1831</xdr:rowOff>
    </xdr:to>
    <xdr:cxnSp macro="">
      <xdr:nvCxnSpPr>
        <xdr:cNvPr id="174" name="直線コネクタ 173"/>
        <xdr:cNvCxnSpPr/>
      </xdr:nvCxnSpPr>
      <xdr:spPr>
        <a:xfrm>
          <a:off x="3797300" y="13364530"/>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145872</xdr:rowOff>
    </xdr:from>
    <xdr:to>
      <xdr:col>19</xdr:col>
      <xdr:colOff>177800</xdr:colOff>
      <xdr:row>77</xdr:row>
      <xdr:rowOff>162880</xdr:rowOff>
    </xdr:to>
    <xdr:cxnSp macro="">
      <xdr:nvCxnSpPr>
        <xdr:cNvPr id="177" name="直線コネクタ 176"/>
        <xdr:cNvCxnSpPr/>
      </xdr:nvCxnSpPr>
      <xdr:spPr>
        <a:xfrm>
          <a:off x="2908300" y="13347522"/>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145872</xdr:rowOff>
    </xdr:from>
    <xdr:to>
      <xdr:col>15</xdr:col>
      <xdr:colOff>50800</xdr:colOff>
      <xdr:row>77</xdr:row>
      <xdr:rowOff>161623</xdr:rowOff>
    </xdr:to>
    <xdr:cxnSp macro="">
      <xdr:nvCxnSpPr>
        <xdr:cNvPr id="180" name="直線コネクタ 179"/>
        <xdr:cNvCxnSpPr/>
      </xdr:nvCxnSpPr>
      <xdr:spPr>
        <a:xfrm flipV="1">
          <a:off x="2019300" y="13347522"/>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161623</xdr:rowOff>
    </xdr:from>
    <xdr:to>
      <xdr:col>10</xdr:col>
      <xdr:colOff>114300</xdr:colOff>
      <xdr:row>78</xdr:row>
      <xdr:rowOff>2654</xdr:rowOff>
    </xdr:to>
    <xdr:cxnSp macro="">
      <xdr:nvCxnSpPr>
        <xdr:cNvPr id="183" name="直線コネクタ 182"/>
        <xdr:cNvCxnSpPr/>
      </xdr:nvCxnSpPr>
      <xdr:spPr>
        <a:xfrm flipV="1">
          <a:off x="1130300" y="13363273"/>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122481</xdr:rowOff>
    </xdr:from>
    <xdr:to>
      <xdr:col>24</xdr:col>
      <xdr:colOff>114300</xdr:colOff>
      <xdr:row>78</xdr:row>
      <xdr:rowOff>52631</xdr:rowOff>
    </xdr:to>
    <xdr:sp macro="" textlink="">
      <xdr:nvSpPr>
        <xdr:cNvPr id="193" name="楕円 192"/>
        <xdr:cNvSpPr/>
      </xdr:nvSpPr>
      <xdr:spPr>
        <a:xfrm>
          <a:off x="4584700" y="133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56080</xdr:rowOff>
    </xdr:from>
    <xdr:ext cx="469744" cy="259045"/>
    <xdr:sp macro="" textlink="">
      <xdr:nvSpPr>
        <xdr:cNvPr id="194" name="維持補修費該当値テキスト"/>
        <xdr:cNvSpPr txBox="1"/>
      </xdr:nvSpPr>
      <xdr:spPr>
        <a:xfrm>
          <a:off x="4686300" y="132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112080</xdr:rowOff>
    </xdr:from>
    <xdr:to>
      <xdr:col>20</xdr:col>
      <xdr:colOff>38100</xdr:colOff>
      <xdr:row>78</xdr:row>
      <xdr:rowOff>42230</xdr:rowOff>
    </xdr:to>
    <xdr:sp macro="" textlink="">
      <xdr:nvSpPr>
        <xdr:cNvPr id="195" name="楕円 194"/>
        <xdr:cNvSpPr/>
      </xdr:nvSpPr>
      <xdr:spPr>
        <a:xfrm>
          <a:off x="3746500" y="133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33357</xdr:rowOff>
    </xdr:from>
    <xdr:ext cx="469744" cy="259045"/>
    <xdr:sp macro="" textlink="">
      <xdr:nvSpPr>
        <xdr:cNvPr id="196" name="テキスト ボックス 195"/>
        <xdr:cNvSpPr txBox="1"/>
      </xdr:nvSpPr>
      <xdr:spPr>
        <a:xfrm>
          <a:off x="3562428" y="1340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95072</xdr:rowOff>
    </xdr:from>
    <xdr:to>
      <xdr:col>15</xdr:col>
      <xdr:colOff>101600</xdr:colOff>
      <xdr:row>78</xdr:row>
      <xdr:rowOff>25222</xdr:rowOff>
    </xdr:to>
    <xdr:sp macro="" textlink="">
      <xdr:nvSpPr>
        <xdr:cNvPr id="197" name="楕円 196"/>
        <xdr:cNvSpPr/>
      </xdr:nvSpPr>
      <xdr:spPr>
        <a:xfrm>
          <a:off x="28575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16349</xdr:rowOff>
    </xdr:from>
    <xdr:ext cx="469744" cy="259045"/>
    <xdr:sp macro="" textlink="">
      <xdr:nvSpPr>
        <xdr:cNvPr id="198" name="テキスト ボックス 197"/>
        <xdr:cNvSpPr txBox="1"/>
      </xdr:nvSpPr>
      <xdr:spPr>
        <a:xfrm>
          <a:off x="2673428"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110823</xdr:rowOff>
    </xdr:from>
    <xdr:to>
      <xdr:col>10</xdr:col>
      <xdr:colOff>165100</xdr:colOff>
      <xdr:row>78</xdr:row>
      <xdr:rowOff>40973</xdr:rowOff>
    </xdr:to>
    <xdr:sp macro="" textlink="">
      <xdr:nvSpPr>
        <xdr:cNvPr id="199" name="楕円 198"/>
        <xdr:cNvSpPr/>
      </xdr:nvSpPr>
      <xdr:spPr>
        <a:xfrm>
          <a:off x="1968500" y="133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57500</xdr:rowOff>
    </xdr:from>
    <xdr:ext cx="469744" cy="259045"/>
    <xdr:sp macro="" textlink="">
      <xdr:nvSpPr>
        <xdr:cNvPr id="200" name="テキスト ボックス 199"/>
        <xdr:cNvSpPr txBox="1"/>
      </xdr:nvSpPr>
      <xdr:spPr>
        <a:xfrm>
          <a:off x="1784428" y="1308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123304</xdr:rowOff>
    </xdr:from>
    <xdr:to>
      <xdr:col>6</xdr:col>
      <xdr:colOff>38100</xdr:colOff>
      <xdr:row>78</xdr:row>
      <xdr:rowOff>53454</xdr:rowOff>
    </xdr:to>
    <xdr:sp macro="" textlink="">
      <xdr:nvSpPr>
        <xdr:cNvPr id="201" name="楕円 200"/>
        <xdr:cNvSpPr/>
      </xdr:nvSpPr>
      <xdr:spPr>
        <a:xfrm>
          <a:off x="1079500" y="133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69981</xdr:rowOff>
    </xdr:from>
    <xdr:ext cx="469744" cy="259045"/>
    <xdr:sp macro="" textlink="">
      <xdr:nvSpPr>
        <xdr:cNvPr id="202" name="テキスト ボックス 201"/>
        <xdr:cNvSpPr txBox="1"/>
      </xdr:nvSpPr>
      <xdr:spPr>
        <a:xfrm>
          <a:off x="895428" y="1310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xdr:rowOff>
    </xdr:from>
    <xdr:to>
      <xdr:col>24</xdr:col>
      <xdr:colOff>63500</xdr:colOff>
      <xdr:row>96</xdr:row>
      <xdr:rowOff>13691</xdr:rowOff>
    </xdr:to>
    <xdr:cxnSp macro="">
      <xdr:nvCxnSpPr>
        <xdr:cNvPr id="232" name="直線コネクタ 231"/>
        <xdr:cNvCxnSpPr/>
      </xdr:nvCxnSpPr>
      <xdr:spPr>
        <a:xfrm>
          <a:off x="3797300" y="16287789"/>
          <a:ext cx="838200" cy="18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39</xdr:rowOff>
    </xdr:from>
    <xdr:to>
      <xdr:col>19</xdr:col>
      <xdr:colOff>177800</xdr:colOff>
      <xdr:row>96</xdr:row>
      <xdr:rowOff>149085</xdr:rowOff>
    </xdr:to>
    <xdr:cxnSp macro="">
      <xdr:nvCxnSpPr>
        <xdr:cNvPr id="235" name="直線コネクタ 234"/>
        <xdr:cNvCxnSpPr/>
      </xdr:nvCxnSpPr>
      <xdr:spPr>
        <a:xfrm flipV="1">
          <a:off x="2908300" y="16287789"/>
          <a:ext cx="889000" cy="3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149085</xdr:rowOff>
    </xdr:from>
    <xdr:to>
      <xdr:col>15</xdr:col>
      <xdr:colOff>50800</xdr:colOff>
      <xdr:row>97</xdr:row>
      <xdr:rowOff>16917</xdr:rowOff>
    </xdr:to>
    <xdr:cxnSp macro="">
      <xdr:nvCxnSpPr>
        <xdr:cNvPr id="238" name="直線コネクタ 237"/>
        <xdr:cNvCxnSpPr/>
      </xdr:nvCxnSpPr>
      <xdr:spPr>
        <a:xfrm flipV="1">
          <a:off x="2019300" y="16608285"/>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16917</xdr:rowOff>
    </xdr:from>
    <xdr:to>
      <xdr:col>10</xdr:col>
      <xdr:colOff>114300</xdr:colOff>
      <xdr:row>97</xdr:row>
      <xdr:rowOff>79883</xdr:rowOff>
    </xdr:to>
    <xdr:cxnSp macro="">
      <xdr:nvCxnSpPr>
        <xdr:cNvPr id="241" name="直線コネクタ 240"/>
        <xdr:cNvCxnSpPr/>
      </xdr:nvCxnSpPr>
      <xdr:spPr>
        <a:xfrm flipV="1">
          <a:off x="1130300" y="16647567"/>
          <a:ext cx="889000" cy="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134341</xdr:rowOff>
    </xdr:from>
    <xdr:to>
      <xdr:col>24</xdr:col>
      <xdr:colOff>114300</xdr:colOff>
      <xdr:row>96</xdr:row>
      <xdr:rowOff>64491</xdr:rowOff>
    </xdr:to>
    <xdr:sp macro="" textlink="">
      <xdr:nvSpPr>
        <xdr:cNvPr id="251" name="楕円 250"/>
        <xdr:cNvSpPr/>
      </xdr:nvSpPr>
      <xdr:spPr>
        <a:xfrm>
          <a:off x="4584700" y="164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157218</xdr:rowOff>
    </xdr:from>
    <xdr:ext cx="599010" cy="259045"/>
    <xdr:sp macro="" textlink="">
      <xdr:nvSpPr>
        <xdr:cNvPr id="252" name="扶助費該当値テキスト"/>
        <xdr:cNvSpPr txBox="1"/>
      </xdr:nvSpPr>
      <xdr:spPr>
        <a:xfrm>
          <a:off x="4686300" y="1627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120689</xdr:rowOff>
    </xdr:from>
    <xdr:to>
      <xdr:col>20</xdr:col>
      <xdr:colOff>38100</xdr:colOff>
      <xdr:row>95</xdr:row>
      <xdr:rowOff>50839</xdr:rowOff>
    </xdr:to>
    <xdr:sp macro="" textlink="">
      <xdr:nvSpPr>
        <xdr:cNvPr id="253" name="楕円 252"/>
        <xdr:cNvSpPr/>
      </xdr:nvSpPr>
      <xdr:spPr>
        <a:xfrm>
          <a:off x="3746500" y="162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67366</xdr:rowOff>
    </xdr:from>
    <xdr:ext cx="599010" cy="259045"/>
    <xdr:sp macro="" textlink="">
      <xdr:nvSpPr>
        <xdr:cNvPr id="254" name="テキスト ボックス 253"/>
        <xdr:cNvSpPr txBox="1"/>
      </xdr:nvSpPr>
      <xdr:spPr>
        <a:xfrm>
          <a:off x="3497795" y="1601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98285</xdr:rowOff>
    </xdr:from>
    <xdr:to>
      <xdr:col>15</xdr:col>
      <xdr:colOff>101600</xdr:colOff>
      <xdr:row>97</xdr:row>
      <xdr:rowOff>28435</xdr:rowOff>
    </xdr:to>
    <xdr:sp macro="" textlink="">
      <xdr:nvSpPr>
        <xdr:cNvPr id="255" name="楕円 254"/>
        <xdr:cNvSpPr/>
      </xdr:nvSpPr>
      <xdr:spPr>
        <a:xfrm>
          <a:off x="2857500" y="165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44962</xdr:rowOff>
    </xdr:from>
    <xdr:ext cx="534377" cy="259045"/>
    <xdr:sp macro="" textlink="">
      <xdr:nvSpPr>
        <xdr:cNvPr id="256" name="テキスト ボックス 255"/>
        <xdr:cNvSpPr txBox="1"/>
      </xdr:nvSpPr>
      <xdr:spPr>
        <a:xfrm>
          <a:off x="2641111" y="1633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137567</xdr:rowOff>
    </xdr:from>
    <xdr:to>
      <xdr:col>10</xdr:col>
      <xdr:colOff>165100</xdr:colOff>
      <xdr:row>97</xdr:row>
      <xdr:rowOff>67717</xdr:rowOff>
    </xdr:to>
    <xdr:sp macro="" textlink="">
      <xdr:nvSpPr>
        <xdr:cNvPr id="257" name="楕円 256"/>
        <xdr:cNvSpPr/>
      </xdr:nvSpPr>
      <xdr:spPr>
        <a:xfrm>
          <a:off x="1968500" y="165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84244</xdr:rowOff>
    </xdr:from>
    <xdr:ext cx="534377" cy="259045"/>
    <xdr:sp macro="" textlink="">
      <xdr:nvSpPr>
        <xdr:cNvPr id="258" name="テキスト ボックス 257"/>
        <xdr:cNvSpPr txBox="1"/>
      </xdr:nvSpPr>
      <xdr:spPr>
        <a:xfrm>
          <a:off x="1752111" y="163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29083</xdr:rowOff>
    </xdr:from>
    <xdr:to>
      <xdr:col>6</xdr:col>
      <xdr:colOff>38100</xdr:colOff>
      <xdr:row>97</xdr:row>
      <xdr:rowOff>130683</xdr:rowOff>
    </xdr:to>
    <xdr:sp macro="" textlink="">
      <xdr:nvSpPr>
        <xdr:cNvPr id="259" name="楕円 258"/>
        <xdr:cNvSpPr/>
      </xdr:nvSpPr>
      <xdr:spPr>
        <a:xfrm>
          <a:off x="1079500" y="166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147210</xdr:rowOff>
    </xdr:from>
    <xdr:ext cx="534377" cy="259045"/>
    <xdr:sp macro="" textlink="">
      <xdr:nvSpPr>
        <xdr:cNvPr id="260" name="テキスト ボックス 259"/>
        <xdr:cNvSpPr txBox="1"/>
      </xdr:nvSpPr>
      <xdr:spPr>
        <a:xfrm>
          <a:off x="863111" y="164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68244</xdr:rowOff>
    </xdr:from>
    <xdr:to>
      <xdr:col>54</xdr:col>
      <xdr:colOff>189865</xdr:colOff>
      <xdr:row>37</xdr:row>
      <xdr:rowOff>140916</xdr:rowOff>
    </xdr:to>
    <xdr:cxnSp macro="">
      <xdr:nvCxnSpPr>
        <xdr:cNvPr id="282" name="直線コネクタ 281"/>
        <xdr:cNvCxnSpPr/>
      </xdr:nvCxnSpPr>
      <xdr:spPr>
        <a:xfrm flipV="1">
          <a:off x="10475595" y="5897544"/>
          <a:ext cx="1270" cy="58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144743</xdr:rowOff>
    </xdr:from>
    <xdr:ext cx="534377" cy="259045"/>
    <xdr:sp macro="" textlink="">
      <xdr:nvSpPr>
        <xdr:cNvPr id="283" name="補助費等最小値テキスト"/>
        <xdr:cNvSpPr txBox="1"/>
      </xdr:nvSpPr>
      <xdr:spPr>
        <a:xfrm>
          <a:off x="10528300" y="64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140916</xdr:rowOff>
    </xdr:from>
    <xdr:to>
      <xdr:col>55</xdr:col>
      <xdr:colOff>88900</xdr:colOff>
      <xdr:row>37</xdr:row>
      <xdr:rowOff>140916</xdr:rowOff>
    </xdr:to>
    <xdr:cxnSp macro="">
      <xdr:nvCxnSpPr>
        <xdr:cNvPr id="284" name="直線コネクタ 283"/>
        <xdr:cNvCxnSpPr/>
      </xdr:nvCxnSpPr>
      <xdr:spPr>
        <a:xfrm>
          <a:off x="10388600" y="648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14921</xdr:rowOff>
    </xdr:from>
    <xdr:ext cx="599010" cy="259045"/>
    <xdr:sp macro="" textlink="">
      <xdr:nvSpPr>
        <xdr:cNvPr id="285" name="補助費等最大値テキスト"/>
        <xdr:cNvSpPr txBox="1"/>
      </xdr:nvSpPr>
      <xdr:spPr>
        <a:xfrm>
          <a:off x="10528300" y="56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68244</xdr:rowOff>
    </xdr:from>
    <xdr:to>
      <xdr:col>55</xdr:col>
      <xdr:colOff>88900</xdr:colOff>
      <xdr:row>34</xdr:row>
      <xdr:rowOff>68244</xdr:rowOff>
    </xdr:to>
    <xdr:cxnSp macro="">
      <xdr:nvCxnSpPr>
        <xdr:cNvPr id="286" name="直線コネクタ 285"/>
        <xdr:cNvCxnSpPr/>
      </xdr:nvCxnSpPr>
      <xdr:spPr>
        <a:xfrm>
          <a:off x="10388600" y="589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87154</xdr:rowOff>
    </xdr:from>
    <xdr:to>
      <xdr:col>55</xdr:col>
      <xdr:colOff>0</xdr:colOff>
      <xdr:row>37</xdr:row>
      <xdr:rowOff>120068</xdr:rowOff>
    </xdr:to>
    <xdr:cxnSp macro="">
      <xdr:nvCxnSpPr>
        <xdr:cNvPr id="287" name="直線コネクタ 286"/>
        <xdr:cNvCxnSpPr/>
      </xdr:nvCxnSpPr>
      <xdr:spPr>
        <a:xfrm flipV="1">
          <a:off x="9639300" y="6430804"/>
          <a:ext cx="8382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59862</xdr:rowOff>
    </xdr:from>
    <xdr:ext cx="534377" cy="259045"/>
    <xdr:sp macro="" textlink="">
      <xdr:nvSpPr>
        <xdr:cNvPr id="288" name="補助費等平均値テキスト"/>
        <xdr:cNvSpPr txBox="1"/>
      </xdr:nvSpPr>
      <xdr:spPr>
        <a:xfrm>
          <a:off x="10528300" y="6060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36985</xdr:rowOff>
    </xdr:from>
    <xdr:to>
      <xdr:col>55</xdr:col>
      <xdr:colOff>50800</xdr:colOff>
      <xdr:row>36</xdr:row>
      <xdr:rowOff>138585</xdr:rowOff>
    </xdr:to>
    <xdr:sp macro="" textlink="">
      <xdr:nvSpPr>
        <xdr:cNvPr id="289" name="フローチャート: 判断 288"/>
        <xdr:cNvSpPr/>
      </xdr:nvSpPr>
      <xdr:spPr>
        <a:xfrm>
          <a:off x="10426700" y="620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34640</xdr:rowOff>
    </xdr:from>
    <xdr:to>
      <xdr:col>50</xdr:col>
      <xdr:colOff>114300</xdr:colOff>
      <xdr:row>37</xdr:row>
      <xdr:rowOff>120068</xdr:rowOff>
    </xdr:to>
    <xdr:cxnSp macro="">
      <xdr:nvCxnSpPr>
        <xdr:cNvPr id="290" name="直線コネクタ 289"/>
        <xdr:cNvCxnSpPr/>
      </xdr:nvCxnSpPr>
      <xdr:spPr>
        <a:xfrm>
          <a:off x="8750300" y="5521040"/>
          <a:ext cx="889000" cy="94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62259</xdr:rowOff>
    </xdr:from>
    <xdr:to>
      <xdr:col>50</xdr:col>
      <xdr:colOff>165100</xdr:colOff>
      <xdr:row>36</xdr:row>
      <xdr:rowOff>163859</xdr:rowOff>
    </xdr:to>
    <xdr:sp macro="" textlink="">
      <xdr:nvSpPr>
        <xdr:cNvPr id="291" name="フローチャート: 判断 290"/>
        <xdr:cNvSpPr/>
      </xdr:nvSpPr>
      <xdr:spPr>
        <a:xfrm>
          <a:off x="95885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8936</xdr:rowOff>
    </xdr:from>
    <xdr:ext cx="534377" cy="259045"/>
    <xdr:sp macro="" textlink="">
      <xdr:nvSpPr>
        <xdr:cNvPr id="292" name="テキスト ボックス 291"/>
        <xdr:cNvSpPr txBox="1"/>
      </xdr:nvSpPr>
      <xdr:spPr>
        <a:xfrm>
          <a:off x="9372111" y="60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34640</xdr:rowOff>
    </xdr:from>
    <xdr:to>
      <xdr:col>45</xdr:col>
      <xdr:colOff>177800</xdr:colOff>
      <xdr:row>35</xdr:row>
      <xdr:rowOff>169647</xdr:rowOff>
    </xdr:to>
    <xdr:cxnSp macro="">
      <xdr:nvCxnSpPr>
        <xdr:cNvPr id="293" name="直線コネクタ 292"/>
        <xdr:cNvCxnSpPr/>
      </xdr:nvCxnSpPr>
      <xdr:spPr>
        <a:xfrm flipV="1">
          <a:off x="7861300" y="5521040"/>
          <a:ext cx="889000" cy="64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4" name="フローチャート: 判断 293"/>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18525</xdr:rowOff>
    </xdr:from>
    <xdr:ext cx="599010" cy="259045"/>
    <xdr:sp macro="" textlink="">
      <xdr:nvSpPr>
        <xdr:cNvPr id="295" name="テキスト ボックス 294"/>
        <xdr:cNvSpPr txBox="1"/>
      </xdr:nvSpPr>
      <xdr:spPr>
        <a:xfrm>
          <a:off x="8450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169647</xdr:rowOff>
    </xdr:from>
    <xdr:to>
      <xdr:col>41</xdr:col>
      <xdr:colOff>50800</xdr:colOff>
      <xdr:row>37</xdr:row>
      <xdr:rowOff>121855</xdr:rowOff>
    </xdr:to>
    <xdr:cxnSp macro="">
      <xdr:nvCxnSpPr>
        <xdr:cNvPr id="296" name="直線コネクタ 295"/>
        <xdr:cNvCxnSpPr/>
      </xdr:nvCxnSpPr>
      <xdr:spPr>
        <a:xfrm flipV="1">
          <a:off x="6972300" y="6170397"/>
          <a:ext cx="889000" cy="29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120360</xdr:rowOff>
    </xdr:from>
    <xdr:to>
      <xdr:col>41</xdr:col>
      <xdr:colOff>101600</xdr:colOff>
      <xdr:row>37</xdr:row>
      <xdr:rowOff>50510</xdr:rowOff>
    </xdr:to>
    <xdr:sp macro="" textlink="">
      <xdr:nvSpPr>
        <xdr:cNvPr id="297" name="フローチャート: 判断 296"/>
        <xdr:cNvSpPr/>
      </xdr:nvSpPr>
      <xdr:spPr>
        <a:xfrm>
          <a:off x="7810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41637</xdr:rowOff>
    </xdr:from>
    <xdr:ext cx="534377" cy="259045"/>
    <xdr:sp macro="" textlink="">
      <xdr:nvSpPr>
        <xdr:cNvPr id="298" name="テキスト ボックス 297"/>
        <xdr:cNvSpPr txBox="1"/>
      </xdr:nvSpPr>
      <xdr:spPr>
        <a:xfrm>
          <a:off x="7594111" y="63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148958</xdr:rowOff>
    </xdr:from>
    <xdr:to>
      <xdr:col>36</xdr:col>
      <xdr:colOff>165100</xdr:colOff>
      <xdr:row>37</xdr:row>
      <xdr:rowOff>79108</xdr:rowOff>
    </xdr:to>
    <xdr:sp macro="" textlink="">
      <xdr:nvSpPr>
        <xdr:cNvPr id="299" name="フローチャート: 判断 298"/>
        <xdr:cNvSpPr/>
      </xdr:nvSpPr>
      <xdr:spPr>
        <a:xfrm>
          <a:off x="6921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95635</xdr:rowOff>
    </xdr:from>
    <xdr:ext cx="534377" cy="259045"/>
    <xdr:sp macro="" textlink="">
      <xdr:nvSpPr>
        <xdr:cNvPr id="300" name="テキスト ボックス 299"/>
        <xdr:cNvSpPr txBox="1"/>
      </xdr:nvSpPr>
      <xdr:spPr>
        <a:xfrm>
          <a:off x="6705111" y="60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36354</xdr:rowOff>
    </xdr:from>
    <xdr:to>
      <xdr:col>55</xdr:col>
      <xdr:colOff>50800</xdr:colOff>
      <xdr:row>37</xdr:row>
      <xdr:rowOff>137954</xdr:rowOff>
    </xdr:to>
    <xdr:sp macro="" textlink="">
      <xdr:nvSpPr>
        <xdr:cNvPr id="306" name="楕円 305"/>
        <xdr:cNvSpPr/>
      </xdr:nvSpPr>
      <xdr:spPr>
        <a:xfrm>
          <a:off x="10426700" y="63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122731</xdr:rowOff>
    </xdr:from>
    <xdr:ext cx="534377" cy="259045"/>
    <xdr:sp macro="" textlink="">
      <xdr:nvSpPr>
        <xdr:cNvPr id="307" name="補助費等該当値テキスト"/>
        <xdr:cNvSpPr txBox="1"/>
      </xdr:nvSpPr>
      <xdr:spPr>
        <a:xfrm>
          <a:off x="10528300" y="629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69268</xdr:rowOff>
    </xdr:from>
    <xdr:to>
      <xdr:col>50</xdr:col>
      <xdr:colOff>165100</xdr:colOff>
      <xdr:row>37</xdr:row>
      <xdr:rowOff>170868</xdr:rowOff>
    </xdr:to>
    <xdr:sp macro="" textlink="">
      <xdr:nvSpPr>
        <xdr:cNvPr id="308" name="楕円 307"/>
        <xdr:cNvSpPr/>
      </xdr:nvSpPr>
      <xdr:spPr>
        <a:xfrm>
          <a:off x="9588500" y="64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161995</xdr:rowOff>
    </xdr:from>
    <xdr:ext cx="534377" cy="259045"/>
    <xdr:sp macro="" textlink="">
      <xdr:nvSpPr>
        <xdr:cNvPr id="309" name="テキスト ボックス 308"/>
        <xdr:cNvSpPr txBox="1"/>
      </xdr:nvSpPr>
      <xdr:spPr>
        <a:xfrm>
          <a:off x="9372111" y="650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155290</xdr:rowOff>
    </xdr:from>
    <xdr:to>
      <xdr:col>46</xdr:col>
      <xdr:colOff>38100</xdr:colOff>
      <xdr:row>32</xdr:row>
      <xdr:rowOff>85440</xdr:rowOff>
    </xdr:to>
    <xdr:sp macro="" textlink="">
      <xdr:nvSpPr>
        <xdr:cNvPr id="310" name="楕円 309"/>
        <xdr:cNvSpPr/>
      </xdr:nvSpPr>
      <xdr:spPr>
        <a:xfrm>
          <a:off x="8699500" y="54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101967</xdr:rowOff>
    </xdr:from>
    <xdr:ext cx="599010" cy="259045"/>
    <xdr:sp macro="" textlink="">
      <xdr:nvSpPr>
        <xdr:cNvPr id="311" name="テキスト ボックス 310"/>
        <xdr:cNvSpPr txBox="1"/>
      </xdr:nvSpPr>
      <xdr:spPr>
        <a:xfrm>
          <a:off x="8450795" y="524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118847</xdr:rowOff>
    </xdr:from>
    <xdr:to>
      <xdr:col>41</xdr:col>
      <xdr:colOff>101600</xdr:colOff>
      <xdr:row>36</xdr:row>
      <xdr:rowOff>48997</xdr:rowOff>
    </xdr:to>
    <xdr:sp macro="" textlink="">
      <xdr:nvSpPr>
        <xdr:cNvPr id="312" name="楕円 311"/>
        <xdr:cNvSpPr/>
      </xdr:nvSpPr>
      <xdr:spPr>
        <a:xfrm>
          <a:off x="7810500" y="61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65524</xdr:rowOff>
    </xdr:from>
    <xdr:ext cx="599010" cy="259045"/>
    <xdr:sp macro="" textlink="">
      <xdr:nvSpPr>
        <xdr:cNvPr id="313" name="テキスト ボックス 312"/>
        <xdr:cNvSpPr txBox="1"/>
      </xdr:nvSpPr>
      <xdr:spPr>
        <a:xfrm>
          <a:off x="7561795" y="589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71055</xdr:rowOff>
    </xdr:from>
    <xdr:to>
      <xdr:col>36</xdr:col>
      <xdr:colOff>165100</xdr:colOff>
      <xdr:row>38</xdr:row>
      <xdr:rowOff>1205</xdr:rowOff>
    </xdr:to>
    <xdr:sp macro="" textlink="">
      <xdr:nvSpPr>
        <xdr:cNvPr id="314" name="楕円 313"/>
        <xdr:cNvSpPr/>
      </xdr:nvSpPr>
      <xdr:spPr>
        <a:xfrm>
          <a:off x="6921500" y="64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163782</xdr:rowOff>
    </xdr:from>
    <xdr:ext cx="534377" cy="259045"/>
    <xdr:sp macro="" textlink="">
      <xdr:nvSpPr>
        <xdr:cNvPr id="315" name="テキスト ボックス 314"/>
        <xdr:cNvSpPr txBox="1"/>
      </xdr:nvSpPr>
      <xdr:spPr>
        <a:xfrm>
          <a:off x="6705111" y="6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39" name="直線コネクタ 338"/>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0"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1" name="直線コネクタ 340"/>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2"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3" name="直線コネクタ 342"/>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79518</xdr:rowOff>
    </xdr:from>
    <xdr:to>
      <xdr:col>55</xdr:col>
      <xdr:colOff>0</xdr:colOff>
      <xdr:row>57</xdr:row>
      <xdr:rowOff>21217</xdr:rowOff>
    </xdr:to>
    <xdr:cxnSp macro="">
      <xdr:nvCxnSpPr>
        <xdr:cNvPr id="344" name="直線コネクタ 343"/>
        <xdr:cNvCxnSpPr/>
      </xdr:nvCxnSpPr>
      <xdr:spPr>
        <a:xfrm>
          <a:off x="9639300" y="9337818"/>
          <a:ext cx="838200" cy="45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5" name="普通建設事業費平均値テキスト"/>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6" name="フローチャート: 判断 345"/>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79518</xdr:rowOff>
    </xdr:from>
    <xdr:to>
      <xdr:col>50</xdr:col>
      <xdr:colOff>114300</xdr:colOff>
      <xdr:row>54</xdr:row>
      <xdr:rowOff>125930</xdr:rowOff>
    </xdr:to>
    <xdr:cxnSp macro="">
      <xdr:nvCxnSpPr>
        <xdr:cNvPr id="347" name="直線コネクタ 346"/>
        <xdr:cNvCxnSpPr/>
      </xdr:nvCxnSpPr>
      <xdr:spPr>
        <a:xfrm flipV="1">
          <a:off x="8750300" y="9337818"/>
          <a:ext cx="889000" cy="4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48" name="フローチャート: 判断 347"/>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49" name="テキスト ボックス 348"/>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125930</xdr:rowOff>
    </xdr:from>
    <xdr:to>
      <xdr:col>45</xdr:col>
      <xdr:colOff>177800</xdr:colOff>
      <xdr:row>54</xdr:row>
      <xdr:rowOff>157996</xdr:rowOff>
    </xdr:to>
    <xdr:cxnSp macro="">
      <xdr:nvCxnSpPr>
        <xdr:cNvPr id="350" name="直線コネクタ 349"/>
        <xdr:cNvCxnSpPr/>
      </xdr:nvCxnSpPr>
      <xdr:spPr>
        <a:xfrm flipV="1">
          <a:off x="7861300" y="9384230"/>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1" name="フローチャート: 判断 350"/>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2" name="テキスト ボックス 351"/>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72354</xdr:rowOff>
    </xdr:from>
    <xdr:to>
      <xdr:col>41</xdr:col>
      <xdr:colOff>50800</xdr:colOff>
      <xdr:row>54</xdr:row>
      <xdr:rowOff>157996</xdr:rowOff>
    </xdr:to>
    <xdr:cxnSp macro="">
      <xdr:nvCxnSpPr>
        <xdr:cNvPr id="353" name="直線コネクタ 352"/>
        <xdr:cNvCxnSpPr/>
      </xdr:nvCxnSpPr>
      <xdr:spPr>
        <a:xfrm>
          <a:off x="6972300" y="9330654"/>
          <a:ext cx="889000" cy="8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4" name="フローチャート: 判断 353"/>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5" name="テキスト ボックス 354"/>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6" name="フローチャート: 判断 355"/>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7" name="テキスト ボックス 356"/>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141867</xdr:rowOff>
    </xdr:from>
    <xdr:to>
      <xdr:col>55</xdr:col>
      <xdr:colOff>50800</xdr:colOff>
      <xdr:row>57</xdr:row>
      <xdr:rowOff>72017</xdr:rowOff>
    </xdr:to>
    <xdr:sp macro="" textlink="">
      <xdr:nvSpPr>
        <xdr:cNvPr id="363" name="楕円 362"/>
        <xdr:cNvSpPr/>
      </xdr:nvSpPr>
      <xdr:spPr>
        <a:xfrm>
          <a:off x="10426700" y="97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120294</xdr:rowOff>
    </xdr:from>
    <xdr:ext cx="534377" cy="259045"/>
    <xdr:sp macro="" textlink="">
      <xdr:nvSpPr>
        <xdr:cNvPr id="364" name="普通建設事業費該当値テキスト"/>
        <xdr:cNvSpPr txBox="1"/>
      </xdr:nvSpPr>
      <xdr:spPr>
        <a:xfrm>
          <a:off x="10528300" y="972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28718</xdr:rowOff>
    </xdr:from>
    <xdr:to>
      <xdr:col>50</xdr:col>
      <xdr:colOff>165100</xdr:colOff>
      <xdr:row>54</xdr:row>
      <xdr:rowOff>130318</xdr:rowOff>
    </xdr:to>
    <xdr:sp macro="" textlink="">
      <xdr:nvSpPr>
        <xdr:cNvPr id="365" name="楕円 364"/>
        <xdr:cNvSpPr/>
      </xdr:nvSpPr>
      <xdr:spPr>
        <a:xfrm>
          <a:off x="9588500" y="92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146845</xdr:rowOff>
    </xdr:from>
    <xdr:ext cx="599010" cy="259045"/>
    <xdr:sp macro="" textlink="">
      <xdr:nvSpPr>
        <xdr:cNvPr id="366" name="テキスト ボックス 365"/>
        <xdr:cNvSpPr txBox="1"/>
      </xdr:nvSpPr>
      <xdr:spPr>
        <a:xfrm>
          <a:off x="9339795" y="906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75130</xdr:rowOff>
    </xdr:from>
    <xdr:to>
      <xdr:col>46</xdr:col>
      <xdr:colOff>38100</xdr:colOff>
      <xdr:row>55</xdr:row>
      <xdr:rowOff>5280</xdr:rowOff>
    </xdr:to>
    <xdr:sp macro="" textlink="">
      <xdr:nvSpPr>
        <xdr:cNvPr id="367" name="楕円 366"/>
        <xdr:cNvSpPr/>
      </xdr:nvSpPr>
      <xdr:spPr>
        <a:xfrm>
          <a:off x="8699500" y="93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21807</xdr:rowOff>
    </xdr:from>
    <xdr:ext cx="599010" cy="259045"/>
    <xdr:sp macro="" textlink="">
      <xdr:nvSpPr>
        <xdr:cNvPr id="368" name="テキスト ボックス 367"/>
        <xdr:cNvSpPr txBox="1"/>
      </xdr:nvSpPr>
      <xdr:spPr>
        <a:xfrm>
          <a:off x="8450795" y="910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107196</xdr:rowOff>
    </xdr:from>
    <xdr:to>
      <xdr:col>41</xdr:col>
      <xdr:colOff>101600</xdr:colOff>
      <xdr:row>55</xdr:row>
      <xdr:rowOff>37346</xdr:rowOff>
    </xdr:to>
    <xdr:sp macro="" textlink="">
      <xdr:nvSpPr>
        <xdr:cNvPr id="369" name="楕円 368"/>
        <xdr:cNvSpPr/>
      </xdr:nvSpPr>
      <xdr:spPr>
        <a:xfrm>
          <a:off x="7810500" y="93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53873</xdr:rowOff>
    </xdr:from>
    <xdr:ext cx="534377" cy="259045"/>
    <xdr:sp macro="" textlink="">
      <xdr:nvSpPr>
        <xdr:cNvPr id="370" name="テキスト ボックス 369"/>
        <xdr:cNvSpPr txBox="1"/>
      </xdr:nvSpPr>
      <xdr:spPr>
        <a:xfrm>
          <a:off x="7594111" y="914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21554</xdr:rowOff>
    </xdr:from>
    <xdr:to>
      <xdr:col>36</xdr:col>
      <xdr:colOff>165100</xdr:colOff>
      <xdr:row>54</xdr:row>
      <xdr:rowOff>123154</xdr:rowOff>
    </xdr:to>
    <xdr:sp macro="" textlink="">
      <xdr:nvSpPr>
        <xdr:cNvPr id="371" name="楕円 370"/>
        <xdr:cNvSpPr/>
      </xdr:nvSpPr>
      <xdr:spPr>
        <a:xfrm>
          <a:off x="6921500" y="92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139681</xdr:rowOff>
    </xdr:from>
    <xdr:ext cx="599010" cy="259045"/>
    <xdr:sp macro="" textlink="">
      <xdr:nvSpPr>
        <xdr:cNvPr id="372" name="テキスト ボックス 371"/>
        <xdr:cNvSpPr txBox="1"/>
      </xdr:nvSpPr>
      <xdr:spPr>
        <a:xfrm>
          <a:off x="6672795" y="905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398" name="直線コネクタ 397"/>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1"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2" name="直線コネクタ 401"/>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46954</xdr:rowOff>
    </xdr:from>
    <xdr:to>
      <xdr:col>55</xdr:col>
      <xdr:colOff>0</xdr:colOff>
      <xdr:row>78</xdr:row>
      <xdr:rowOff>157933</xdr:rowOff>
    </xdr:to>
    <xdr:cxnSp macro="">
      <xdr:nvCxnSpPr>
        <xdr:cNvPr id="403" name="直線コネクタ 402"/>
        <xdr:cNvCxnSpPr/>
      </xdr:nvCxnSpPr>
      <xdr:spPr>
        <a:xfrm>
          <a:off x="9639300" y="13420054"/>
          <a:ext cx="838200" cy="1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4"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5" name="フローチャート: 判断 404"/>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120574</xdr:rowOff>
    </xdr:from>
    <xdr:to>
      <xdr:col>50</xdr:col>
      <xdr:colOff>114300</xdr:colOff>
      <xdr:row>78</xdr:row>
      <xdr:rowOff>46954</xdr:rowOff>
    </xdr:to>
    <xdr:cxnSp macro="">
      <xdr:nvCxnSpPr>
        <xdr:cNvPr id="406" name="直線コネクタ 405"/>
        <xdr:cNvCxnSpPr/>
      </xdr:nvCxnSpPr>
      <xdr:spPr>
        <a:xfrm>
          <a:off x="8750300" y="12979324"/>
          <a:ext cx="889000" cy="44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7" name="フローチャート: 判断 406"/>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08" name="テキスト ボックス 407"/>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120574</xdr:rowOff>
    </xdr:from>
    <xdr:to>
      <xdr:col>45</xdr:col>
      <xdr:colOff>177800</xdr:colOff>
      <xdr:row>77</xdr:row>
      <xdr:rowOff>153873</xdr:rowOff>
    </xdr:to>
    <xdr:cxnSp macro="">
      <xdr:nvCxnSpPr>
        <xdr:cNvPr id="409" name="直線コネクタ 408"/>
        <xdr:cNvCxnSpPr/>
      </xdr:nvCxnSpPr>
      <xdr:spPr>
        <a:xfrm flipV="1">
          <a:off x="7861300" y="12979324"/>
          <a:ext cx="889000" cy="3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0" name="フローチャート: 判断 409"/>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1" name="テキスト ボックス 410"/>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153873</xdr:rowOff>
    </xdr:from>
    <xdr:to>
      <xdr:col>41</xdr:col>
      <xdr:colOff>50800</xdr:colOff>
      <xdr:row>78</xdr:row>
      <xdr:rowOff>81690</xdr:rowOff>
    </xdr:to>
    <xdr:cxnSp macro="">
      <xdr:nvCxnSpPr>
        <xdr:cNvPr id="412" name="直線コネクタ 411"/>
        <xdr:cNvCxnSpPr/>
      </xdr:nvCxnSpPr>
      <xdr:spPr>
        <a:xfrm flipV="1">
          <a:off x="6972300" y="13355523"/>
          <a:ext cx="889000" cy="9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3" name="フローチャート: 判断 412"/>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4" name="テキスト ボックス 413"/>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5" name="フローチャート: 判断 414"/>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6" name="テキスト ボックス 415"/>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107133</xdr:rowOff>
    </xdr:from>
    <xdr:to>
      <xdr:col>55</xdr:col>
      <xdr:colOff>50800</xdr:colOff>
      <xdr:row>79</xdr:row>
      <xdr:rowOff>37283</xdr:rowOff>
    </xdr:to>
    <xdr:sp macro="" textlink="">
      <xdr:nvSpPr>
        <xdr:cNvPr id="422" name="楕円 421"/>
        <xdr:cNvSpPr/>
      </xdr:nvSpPr>
      <xdr:spPr>
        <a:xfrm>
          <a:off x="10426700" y="134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22060</xdr:rowOff>
    </xdr:from>
    <xdr:ext cx="534377" cy="259045"/>
    <xdr:sp macro="" textlink="">
      <xdr:nvSpPr>
        <xdr:cNvPr id="423" name="普通建設事業費 （ うち新規整備　）該当値テキスト"/>
        <xdr:cNvSpPr txBox="1"/>
      </xdr:nvSpPr>
      <xdr:spPr>
        <a:xfrm>
          <a:off x="10528300" y="133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167604</xdr:rowOff>
    </xdr:from>
    <xdr:to>
      <xdr:col>50</xdr:col>
      <xdr:colOff>165100</xdr:colOff>
      <xdr:row>78</xdr:row>
      <xdr:rowOff>97754</xdr:rowOff>
    </xdr:to>
    <xdr:sp macro="" textlink="">
      <xdr:nvSpPr>
        <xdr:cNvPr id="424" name="楕円 423"/>
        <xdr:cNvSpPr/>
      </xdr:nvSpPr>
      <xdr:spPr>
        <a:xfrm>
          <a:off x="9588500" y="133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114281</xdr:rowOff>
    </xdr:from>
    <xdr:ext cx="534377" cy="259045"/>
    <xdr:sp macro="" textlink="">
      <xdr:nvSpPr>
        <xdr:cNvPr id="425" name="テキスト ボックス 424"/>
        <xdr:cNvSpPr txBox="1"/>
      </xdr:nvSpPr>
      <xdr:spPr>
        <a:xfrm>
          <a:off x="9372111" y="1314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69774</xdr:rowOff>
    </xdr:from>
    <xdr:to>
      <xdr:col>46</xdr:col>
      <xdr:colOff>38100</xdr:colOff>
      <xdr:row>75</xdr:row>
      <xdr:rowOff>171374</xdr:rowOff>
    </xdr:to>
    <xdr:sp macro="" textlink="">
      <xdr:nvSpPr>
        <xdr:cNvPr id="426" name="楕円 425"/>
        <xdr:cNvSpPr/>
      </xdr:nvSpPr>
      <xdr:spPr>
        <a:xfrm>
          <a:off x="8699500" y="129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16451</xdr:rowOff>
    </xdr:from>
    <xdr:ext cx="534377" cy="259045"/>
    <xdr:sp macro="" textlink="">
      <xdr:nvSpPr>
        <xdr:cNvPr id="427" name="テキスト ボックス 426"/>
        <xdr:cNvSpPr txBox="1"/>
      </xdr:nvSpPr>
      <xdr:spPr>
        <a:xfrm>
          <a:off x="8483111" y="127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103073</xdr:rowOff>
    </xdr:from>
    <xdr:to>
      <xdr:col>41</xdr:col>
      <xdr:colOff>101600</xdr:colOff>
      <xdr:row>78</xdr:row>
      <xdr:rowOff>33223</xdr:rowOff>
    </xdr:to>
    <xdr:sp macro="" textlink="">
      <xdr:nvSpPr>
        <xdr:cNvPr id="428" name="楕円 427"/>
        <xdr:cNvSpPr/>
      </xdr:nvSpPr>
      <xdr:spPr>
        <a:xfrm>
          <a:off x="7810500" y="13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49750</xdr:rowOff>
    </xdr:from>
    <xdr:ext cx="534377" cy="259045"/>
    <xdr:sp macro="" textlink="">
      <xdr:nvSpPr>
        <xdr:cNvPr id="429" name="テキスト ボックス 428"/>
        <xdr:cNvSpPr txBox="1"/>
      </xdr:nvSpPr>
      <xdr:spPr>
        <a:xfrm>
          <a:off x="7594111" y="1307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30890</xdr:rowOff>
    </xdr:from>
    <xdr:to>
      <xdr:col>36</xdr:col>
      <xdr:colOff>165100</xdr:colOff>
      <xdr:row>78</xdr:row>
      <xdr:rowOff>132490</xdr:rowOff>
    </xdr:to>
    <xdr:sp macro="" textlink="">
      <xdr:nvSpPr>
        <xdr:cNvPr id="430" name="楕円 429"/>
        <xdr:cNvSpPr/>
      </xdr:nvSpPr>
      <xdr:spPr>
        <a:xfrm>
          <a:off x="6921500" y="1340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123617</xdr:rowOff>
    </xdr:from>
    <xdr:ext cx="534377" cy="259045"/>
    <xdr:sp macro="" textlink="">
      <xdr:nvSpPr>
        <xdr:cNvPr id="431" name="テキスト ボックス 430"/>
        <xdr:cNvSpPr txBox="1"/>
      </xdr:nvSpPr>
      <xdr:spPr>
        <a:xfrm>
          <a:off x="6705111" y="1349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5" name="テキスト ボックス 44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7" name="テキスト ボックス 44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1" name="テキスト ボックス 45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59" name="直線コネクタ 458"/>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0"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1" name="直線コネクタ 460"/>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2"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3" name="直線コネクタ 462"/>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148087</xdr:rowOff>
    </xdr:from>
    <xdr:to>
      <xdr:col>55</xdr:col>
      <xdr:colOff>0</xdr:colOff>
      <xdr:row>96</xdr:row>
      <xdr:rowOff>149244</xdr:rowOff>
    </xdr:to>
    <xdr:cxnSp macro="">
      <xdr:nvCxnSpPr>
        <xdr:cNvPr id="464" name="直線コネクタ 463"/>
        <xdr:cNvCxnSpPr/>
      </xdr:nvCxnSpPr>
      <xdr:spPr>
        <a:xfrm>
          <a:off x="9639300" y="16092937"/>
          <a:ext cx="838200" cy="5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5" name="普通建設事業費 （ うち更新整備　）平均値テキスト"/>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6" name="フローチャート: 判断 465"/>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148087</xdr:rowOff>
    </xdr:from>
    <xdr:to>
      <xdr:col>50</xdr:col>
      <xdr:colOff>114300</xdr:colOff>
      <xdr:row>97</xdr:row>
      <xdr:rowOff>107068</xdr:rowOff>
    </xdr:to>
    <xdr:cxnSp macro="">
      <xdr:nvCxnSpPr>
        <xdr:cNvPr id="467" name="直線コネクタ 466"/>
        <xdr:cNvCxnSpPr/>
      </xdr:nvCxnSpPr>
      <xdr:spPr>
        <a:xfrm flipV="1">
          <a:off x="8750300" y="16092937"/>
          <a:ext cx="889000" cy="6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68" name="フローチャート: 判断 467"/>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69" name="テキスト ボックス 468"/>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36159</xdr:rowOff>
    </xdr:from>
    <xdr:to>
      <xdr:col>45</xdr:col>
      <xdr:colOff>177800</xdr:colOff>
      <xdr:row>97</xdr:row>
      <xdr:rowOff>107068</xdr:rowOff>
    </xdr:to>
    <xdr:cxnSp macro="">
      <xdr:nvCxnSpPr>
        <xdr:cNvPr id="470" name="直線コネクタ 469"/>
        <xdr:cNvCxnSpPr/>
      </xdr:nvCxnSpPr>
      <xdr:spPr>
        <a:xfrm>
          <a:off x="7861300" y="16323909"/>
          <a:ext cx="889000" cy="4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1" name="フローチャート: 判断 470"/>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2" name="テキスト ボックス 471"/>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36159</xdr:rowOff>
    </xdr:from>
    <xdr:to>
      <xdr:col>41</xdr:col>
      <xdr:colOff>50800</xdr:colOff>
      <xdr:row>95</xdr:row>
      <xdr:rowOff>112626</xdr:rowOff>
    </xdr:to>
    <xdr:cxnSp macro="">
      <xdr:nvCxnSpPr>
        <xdr:cNvPr id="473" name="直線コネクタ 472"/>
        <xdr:cNvCxnSpPr/>
      </xdr:nvCxnSpPr>
      <xdr:spPr>
        <a:xfrm flipV="1">
          <a:off x="6972300" y="16323909"/>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4" name="フローチャート: 判断 473"/>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75" name="テキスト ボックス 474"/>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6" name="フローチャート: 判断 475"/>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77" name="テキスト ボックス 476"/>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98444</xdr:rowOff>
    </xdr:from>
    <xdr:to>
      <xdr:col>55</xdr:col>
      <xdr:colOff>50800</xdr:colOff>
      <xdr:row>97</xdr:row>
      <xdr:rowOff>28594</xdr:rowOff>
    </xdr:to>
    <xdr:sp macro="" textlink="">
      <xdr:nvSpPr>
        <xdr:cNvPr id="483" name="楕円 482"/>
        <xdr:cNvSpPr/>
      </xdr:nvSpPr>
      <xdr:spPr>
        <a:xfrm>
          <a:off x="10426700" y="165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76871</xdr:rowOff>
    </xdr:from>
    <xdr:ext cx="534377" cy="259045"/>
    <xdr:sp macro="" textlink="">
      <xdr:nvSpPr>
        <xdr:cNvPr id="484" name="普通建設事業費 （ うち更新整備　）該当値テキスト"/>
        <xdr:cNvSpPr txBox="1"/>
      </xdr:nvSpPr>
      <xdr:spPr>
        <a:xfrm>
          <a:off x="10528300" y="165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97287</xdr:rowOff>
    </xdr:from>
    <xdr:to>
      <xdr:col>50</xdr:col>
      <xdr:colOff>165100</xdr:colOff>
      <xdr:row>94</xdr:row>
      <xdr:rowOff>27437</xdr:rowOff>
    </xdr:to>
    <xdr:sp macro="" textlink="">
      <xdr:nvSpPr>
        <xdr:cNvPr id="485" name="楕円 484"/>
        <xdr:cNvSpPr/>
      </xdr:nvSpPr>
      <xdr:spPr>
        <a:xfrm>
          <a:off x="9588500" y="160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43964</xdr:rowOff>
    </xdr:from>
    <xdr:ext cx="534377" cy="259045"/>
    <xdr:sp macro="" textlink="">
      <xdr:nvSpPr>
        <xdr:cNvPr id="486" name="テキスト ボックス 485"/>
        <xdr:cNvSpPr txBox="1"/>
      </xdr:nvSpPr>
      <xdr:spPr>
        <a:xfrm>
          <a:off x="9372111" y="1581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56268</xdr:rowOff>
    </xdr:from>
    <xdr:to>
      <xdr:col>46</xdr:col>
      <xdr:colOff>38100</xdr:colOff>
      <xdr:row>97</xdr:row>
      <xdr:rowOff>157868</xdr:rowOff>
    </xdr:to>
    <xdr:sp macro="" textlink="">
      <xdr:nvSpPr>
        <xdr:cNvPr id="487" name="楕円 486"/>
        <xdr:cNvSpPr/>
      </xdr:nvSpPr>
      <xdr:spPr>
        <a:xfrm>
          <a:off x="8699500" y="166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148995</xdr:rowOff>
    </xdr:from>
    <xdr:ext cx="534377" cy="259045"/>
    <xdr:sp macro="" textlink="">
      <xdr:nvSpPr>
        <xdr:cNvPr id="488" name="テキスト ボックス 487"/>
        <xdr:cNvSpPr txBox="1"/>
      </xdr:nvSpPr>
      <xdr:spPr>
        <a:xfrm>
          <a:off x="8483111" y="167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156809</xdr:rowOff>
    </xdr:from>
    <xdr:to>
      <xdr:col>41</xdr:col>
      <xdr:colOff>101600</xdr:colOff>
      <xdr:row>95</xdr:row>
      <xdr:rowOff>86959</xdr:rowOff>
    </xdr:to>
    <xdr:sp macro="" textlink="">
      <xdr:nvSpPr>
        <xdr:cNvPr id="489" name="楕円 488"/>
        <xdr:cNvSpPr/>
      </xdr:nvSpPr>
      <xdr:spPr>
        <a:xfrm>
          <a:off x="7810500" y="162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103486</xdr:rowOff>
    </xdr:from>
    <xdr:ext cx="534377" cy="259045"/>
    <xdr:sp macro="" textlink="">
      <xdr:nvSpPr>
        <xdr:cNvPr id="490" name="テキスト ボックス 489"/>
        <xdr:cNvSpPr txBox="1"/>
      </xdr:nvSpPr>
      <xdr:spPr>
        <a:xfrm>
          <a:off x="7594111" y="1604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61826</xdr:rowOff>
    </xdr:from>
    <xdr:to>
      <xdr:col>36</xdr:col>
      <xdr:colOff>165100</xdr:colOff>
      <xdr:row>95</xdr:row>
      <xdr:rowOff>163426</xdr:rowOff>
    </xdr:to>
    <xdr:sp macro="" textlink="">
      <xdr:nvSpPr>
        <xdr:cNvPr id="491" name="楕円 490"/>
        <xdr:cNvSpPr/>
      </xdr:nvSpPr>
      <xdr:spPr>
        <a:xfrm>
          <a:off x="6921500" y="163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8503</xdr:rowOff>
    </xdr:from>
    <xdr:ext cx="534377" cy="259045"/>
    <xdr:sp macro="" textlink="">
      <xdr:nvSpPr>
        <xdr:cNvPr id="492" name="テキスト ボックス 491"/>
        <xdr:cNvSpPr txBox="1"/>
      </xdr:nvSpPr>
      <xdr:spPr>
        <a:xfrm>
          <a:off x="6705111" y="1612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4" name="直線コネクタ 513"/>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7"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8" name="直線コネクタ 517"/>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137917</xdr:rowOff>
    </xdr:from>
    <xdr:to>
      <xdr:col>85</xdr:col>
      <xdr:colOff>127000</xdr:colOff>
      <xdr:row>38</xdr:row>
      <xdr:rowOff>139700</xdr:rowOff>
    </xdr:to>
    <xdr:cxnSp macro="">
      <xdr:nvCxnSpPr>
        <xdr:cNvPr id="519" name="直線コネクタ 518"/>
        <xdr:cNvCxnSpPr/>
      </xdr:nvCxnSpPr>
      <xdr:spPr>
        <a:xfrm>
          <a:off x="15481300" y="6653017"/>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0" name="災害復旧事業費平均値テキスト"/>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1" name="フローチャート: 判断 520"/>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128270</xdr:rowOff>
    </xdr:from>
    <xdr:to>
      <xdr:col>81</xdr:col>
      <xdr:colOff>50800</xdr:colOff>
      <xdr:row>38</xdr:row>
      <xdr:rowOff>137917</xdr:rowOff>
    </xdr:to>
    <xdr:cxnSp macro="">
      <xdr:nvCxnSpPr>
        <xdr:cNvPr id="522" name="直線コネクタ 521"/>
        <xdr:cNvCxnSpPr/>
      </xdr:nvCxnSpPr>
      <xdr:spPr>
        <a:xfrm>
          <a:off x="14592300" y="6471920"/>
          <a:ext cx="889000" cy="18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3" name="フローチャート: 判断 522"/>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4" name="テキスト ボックス 523"/>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128270</xdr:rowOff>
    </xdr:from>
    <xdr:to>
      <xdr:col>76</xdr:col>
      <xdr:colOff>114300</xdr:colOff>
      <xdr:row>38</xdr:row>
      <xdr:rowOff>53152</xdr:rowOff>
    </xdr:to>
    <xdr:cxnSp macro="">
      <xdr:nvCxnSpPr>
        <xdr:cNvPr id="525" name="直線コネクタ 524"/>
        <xdr:cNvCxnSpPr/>
      </xdr:nvCxnSpPr>
      <xdr:spPr>
        <a:xfrm flipV="1">
          <a:off x="13703300" y="6471920"/>
          <a:ext cx="889000" cy="9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6" name="フローチャート: 判断 525"/>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7" name="テキスト ボックス 526"/>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53152</xdr:rowOff>
    </xdr:from>
    <xdr:to>
      <xdr:col>71</xdr:col>
      <xdr:colOff>177800</xdr:colOff>
      <xdr:row>38</xdr:row>
      <xdr:rowOff>137826</xdr:rowOff>
    </xdr:to>
    <xdr:cxnSp macro="">
      <xdr:nvCxnSpPr>
        <xdr:cNvPr id="528" name="直線コネクタ 527"/>
        <xdr:cNvCxnSpPr/>
      </xdr:nvCxnSpPr>
      <xdr:spPr>
        <a:xfrm flipV="1">
          <a:off x="12814300" y="6568252"/>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29" name="フローチャート: 判断 528"/>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0" name="テキスト ボックス 529"/>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1" name="フローチャート: 判断 530"/>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2" name="テキスト ボックス 531"/>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87117</xdr:rowOff>
    </xdr:from>
    <xdr:to>
      <xdr:col>81</xdr:col>
      <xdr:colOff>101600</xdr:colOff>
      <xdr:row>39</xdr:row>
      <xdr:rowOff>17267</xdr:rowOff>
    </xdr:to>
    <xdr:sp macro="" textlink="">
      <xdr:nvSpPr>
        <xdr:cNvPr id="540" name="楕円 539"/>
        <xdr:cNvSpPr/>
      </xdr:nvSpPr>
      <xdr:spPr>
        <a:xfrm>
          <a:off x="15430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8394</xdr:rowOff>
    </xdr:from>
    <xdr:ext cx="313932" cy="259045"/>
    <xdr:sp macro="" textlink="">
      <xdr:nvSpPr>
        <xdr:cNvPr id="541" name="テキスト ボックス 540"/>
        <xdr:cNvSpPr txBox="1"/>
      </xdr:nvSpPr>
      <xdr:spPr>
        <a:xfrm>
          <a:off x="15324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77470</xdr:rowOff>
    </xdr:from>
    <xdr:to>
      <xdr:col>76</xdr:col>
      <xdr:colOff>165100</xdr:colOff>
      <xdr:row>38</xdr:row>
      <xdr:rowOff>7620</xdr:rowOff>
    </xdr:to>
    <xdr:sp macro="" textlink="">
      <xdr:nvSpPr>
        <xdr:cNvPr id="542" name="楕円 541"/>
        <xdr:cNvSpPr/>
      </xdr:nvSpPr>
      <xdr:spPr>
        <a:xfrm>
          <a:off x="14541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170197</xdr:rowOff>
    </xdr:from>
    <xdr:ext cx="469744" cy="259045"/>
    <xdr:sp macro="" textlink="">
      <xdr:nvSpPr>
        <xdr:cNvPr id="543" name="テキスト ボックス 542"/>
        <xdr:cNvSpPr txBox="1"/>
      </xdr:nvSpPr>
      <xdr:spPr>
        <a:xfrm>
          <a:off x="14357428"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2352</xdr:rowOff>
    </xdr:from>
    <xdr:to>
      <xdr:col>72</xdr:col>
      <xdr:colOff>38100</xdr:colOff>
      <xdr:row>38</xdr:row>
      <xdr:rowOff>103952</xdr:rowOff>
    </xdr:to>
    <xdr:sp macro="" textlink="">
      <xdr:nvSpPr>
        <xdr:cNvPr id="544" name="楕円 543"/>
        <xdr:cNvSpPr/>
      </xdr:nvSpPr>
      <xdr:spPr>
        <a:xfrm>
          <a:off x="13652500" y="6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95079</xdr:rowOff>
    </xdr:from>
    <xdr:ext cx="469744" cy="259045"/>
    <xdr:sp macro="" textlink="">
      <xdr:nvSpPr>
        <xdr:cNvPr id="545" name="テキスト ボックス 544"/>
        <xdr:cNvSpPr txBox="1"/>
      </xdr:nvSpPr>
      <xdr:spPr>
        <a:xfrm>
          <a:off x="13468428" y="661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87026</xdr:rowOff>
    </xdr:from>
    <xdr:to>
      <xdr:col>67</xdr:col>
      <xdr:colOff>101600</xdr:colOff>
      <xdr:row>39</xdr:row>
      <xdr:rowOff>17176</xdr:rowOff>
    </xdr:to>
    <xdr:sp macro="" textlink="">
      <xdr:nvSpPr>
        <xdr:cNvPr id="546" name="楕円 545"/>
        <xdr:cNvSpPr/>
      </xdr:nvSpPr>
      <xdr:spPr>
        <a:xfrm>
          <a:off x="12763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8303</xdr:rowOff>
    </xdr:from>
    <xdr:ext cx="313932" cy="259045"/>
    <xdr:sp macro="" textlink="">
      <xdr:nvSpPr>
        <xdr:cNvPr id="547" name="テキスト ボックス 546"/>
        <xdr:cNvSpPr txBox="1"/>
      </xdr:nvSpPr>
      <xdr:spPr>
        <a:xfrm>
          <a:off x="12657333" y="669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0" name="直線コネクタ 619"/>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1"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2" name="直線コネクタ 621"/>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3"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4" name="直線コネクタ 623"/>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60769</xdr:rowOff>
    </xdr:from>
    <xdr:to>
      <xdr:col>85</xdr:col>
      <xdr:colOff>127000</xdr:colOff>
      <xdr:row>75</xdr:row>
      <xdr:rowOff>76212</xdr:rowOff>
    </xdr:to>
    <xdr:cxnSp macro="">
      <xdr:nvCxnSpPr>
        <xdr:cNvPr id="625" name="直線コネクタ 624"/>
        <xdr:cNvCxnSpPr/>
      </xdr:nvCxnSpPr>
      <xdr:spPr>
        <a:xfrm flipV="1">
          <a:off x="15481300" y="12919519"/>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6" name="公債費平均値テキスト"/>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7" name="フローチャート: 判断 626"/>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76212</xdr:rowOff>
    </xdr:from>
    <xdr:to>
      <xdr:col>81</xdr:col>
      <xdr:colOff>50800</xdr:colOff>
      <xdr:row>75</xdr:row>
      <xdr:rowOff>137261</xdr:rowOff>
    </xdr:to>
    <xdr:cxnSp macro="">
      <xdr:nvCxnSpPr>
        <xdr:cNvPr id="628" name="直線コネクタ 627"/>
        <xdr:cNvCxnSpPr/>
      </xdr:nvCxnSpPr>
      <xdr:spPr>
        <a:xfrm flipV="1">
          <a:off x="14592300" y="12934962"/>
          <a:ext cx="889000" cy="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9" name="フローチャート: 判断 628"/>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0" name="テキスト ボックス 629"/>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137261</xdr:rowOff>
    </xdr:from>
    <xdr:to>
      <xdr:col>76</xdr:col>
      <xdr:colOff>114300</xdr:colOff>
      <xdr:row>76</xdr:row>
      <xdr:rowOff>14515</xdr:rowOff>
    </xdr:to>
    <xdr:cxnSp macro="">
      <xdr:nvCxnSpPr>
        <xdr:cNvPr id="631" name="直線コネクタ 630"/>
        <xdr:cNvCxnSpPr/>
      </xdr:nvCxnSpPr>
      <xdr:spPr>
        <a:xfrm flipV="1">
          <a:off x="13703300" y="12996011"/>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2" name="フローチャート: 判断 631"/>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3" name="テキスト ボックス 632"/>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14515</xdr:rowOff>
    </xdr:from>
    <xdr:to>
      <xdr:col>71</xdr:col>
      <xdr:colOff>177800</xdr:colOff>
      <xdr:row>76</xdr:row>
      <xdr:rowOff>50088</xdr:rowOff>
    </xdr:to>
    <xdr:cxnSp macro="">
      <xdr:nvCxnSpPr>
        <xdr:cNvPr id="634" name="直線コネクタ 633"/>
        <xdr:cNvCxnSpPr/>
      </xdr:nvCxnSpPr>
      <xdr:spPr>
        <a:xfrm flipV="1">
          <a:off x="12814300" y="13044715"/>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5" name="フローチャート: 判断 634"/>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36" name="テキスト ボックス 635"/>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7" name="フローチャート: 判断 636"/>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38" name="テキスト ボックス 637"/>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9969</xdr:rowOff>
    </xdr:from>
    <xdr:to>
      <xdr:col>85</xdr:col>
      <xdr:colOff>177800</xdr:colOff>
      <xdr:row>75</xdr:row>
      <xdr:rowOff>111569</xdr:rowOff>
    </xdr:to>
    <xdr:sp macro="" textlink="">
      <xdr:nvSpPr>
        <xdr:cNvPr id="644" name="楕円 643"/>
        <xdr:cNvSpPr/>
      </xdr:nvSpPr>
      <xdr:spPr>
        <a:xfrm>
          <a:off x="16268700" y="128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159846</xdr:rowOff>
    </xdr:from>
    <xdr:ext cx="534377" cy="259045"/>
    <xdr:sp macro="" textlink="">
      <xdr:nvSpPr>
        <xdr:cNvPr id="645" name="公債費該当値テキスト"/>
        <xdr:cNvSpPr txBox="1"/>
      </xdr:nvSpPr>
      <xdr:spPr>
        <a:xfrm>
          <a:off x="16370300" y="128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25412</xdr:rowOff>
    </xdr:from>
    <xdr:to>
      <xdr:col>81</xdr:col>
      <xdr:colOff>101600</xdr:colOff>
      <xdr:row>75</xdr:row>
      <xdr:rowOff>127012</xdr:rowOff>
    </xdr:to>
    <xdr:sp macro="" textlink="">
      <xdr:nvSpPr>
        <xdr:cNvPr id="646" name="楕円 645"/>
        <xdr:cNvSpPr/>
      </xdr:nvSpPr>
      <xdr:spPr>
        <a:xfrm>
          <a:off x="15430500" y="12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118139</xdr:rowOff>
    </xdr:from>
    <xdr:ext cx="534377" cy="259045"/>
    <xdr:sp macro="" textlink="">
      <xdr:nvSpPr>
        <xdr:cNvPr id="647" name="テキスト ボックス 646"/>
        <xdr:cNvSpPr txBox="1"/>
      </xdr:nvSpPr>
      <xdr:spPr>
        <a:xfrm>
          <a:off x="15214111" y="1297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86461</xdr:rowOff>
    </xdr:from>
    <xdr:to>
      <xdr:col>76</xdr:col>
      <xdr:colOff>165100</xdr:colOff>
      <xdr:row>76</xdr:row>
      <xdr:rowOff>16611</xdr:rowOff>
    </xdr:to>
    <xdr:sp macro="" textlink="">
      <xdr:nvSpPr>
        <xdr:cNvPr id="648" name="楕円 647"/>
        <xdr:cNvSpPr/>
      </xdr:nvSpPr>
      <xdr:spPr>
        <a:xfrm>
          <a:off x="14541500" y="129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7738</xdr:rowOff>
    </xdr:from>
    <xdr:ext cx="534377" cy="259045"/>
    <xdr:sp macro="" textlink="">
      <xdr:nvSpPr>
        <xdr:cNvPr id="649" name="テキスト ボックス 648"/>
        <xdr:cNvSpPr txBox="1"/>
      </xdr:nvSpPr>
      <xdr:spPr>
        <a:xfrm>
          <a:off x="14325111" y="130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135166</xdr:rowOff>
    </xdr:from>
    <xdr:to>
      <xdr:col>72</xdr:col>
      <xdr:colOff>38100</xdr:colOff>
      <xdr:row>76</xdr:row>
      <xdr:rowOff>65317</xdr:rowOff>
    </xdr:to>
    <xdr:sp macro="" textlink="">
      <xdr:nvSpPr>
        <xdr:cNvPr id="650" name="楕円 649"/>
        <xdr:cNvSpPr/>
      </xdr:nvSpPr>
      <xdr:spPr>
        <a:xfrm>
          <a:off x="13652500" y="12993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56442</xdr:rowOff>
    </xdr:from>
    <xdr:ext cx="534377" cy="259045"/>
    <xdr:sp macro="" textlink="">
      <xdr:nvSpPr>
        <xdr:cNvPr id="651" name="テキスト ボックス 650"/>
        <xdr:cNvSpPr txBox="1"/>
      </xdr:nvSpPr>
      <xdr:spPr>
        <a:xfrm>
          <a:off x="13436111" y="1308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170738</xdr:rowOff>
    </xdr:from>
    <xdr:to>
      <xdr:col>67</xdr:col>
      <xdr:colOff>101600</xdr:colOff>
      <xdr:row>76</xdr:row>
      <xdr:rowOff>100888</xdr:rowOff>
    </xdr:to>
    <xdr:sp macro="" textlink="">
      <xdr:nvSpPr>
        <xdr:cNvPr id="652" name="楕円 651"/>
        <xdr:cNvSpPr/>
      </xdr:nvSpPr>
      <xdr:spPr>
        <a:xfrm>
          <a:off x="12763500" y="130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92015</xdr:rowOff>
    </xdr:from>
    <xdr:ext cx="534377" cy="259045"/>
    <xdr:sp macro="" textlink="">
      <xdr:nvSpPr>
        <xdr:cNvPr id="653" name="テキスト ボックス 652"/>
        <xdr:cNvSpPr txBox="1"/>
      </xdr:nvSpPr>
      <xdr:spPr>
        <a:xfrm>
          <a:off x="12547111" y="1312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7" name="直線コネクタ 676"/>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8"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9" name="直線コネクタ 678"/>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0"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1" name="直線コネクタ 680"/>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168466</xdr:rowOff>
    </xdr:from>
    <xdr:to>
      <xdr:col>85</xdr:col>
      <xdr:colOff>127000</xdr:colOff>
      <xdr:row>97</xdr:row>
      <xdr:rowOff>32689</xdr:rowOff>
    </xdr:to>
    <xdr:cxnSp macro="">
      <xdr:nvCxnSpPr>
        <xdr:cNvPr id="682" name="直線コネクタ 681"/>
        <xdr:cNvCxnSpPr/>
      </xdr:nvCxnSpPr>
      <xdr:spPr>
        <a:xfrm flipV="1">
          <a:off x="15481300" y="16627666"/>
          <a:ext cx="838200" cy="3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3" name="積立金平均値テキスト"/>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4" name="フローチャート: 判断 683"/>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32689</xdr:rowOff>
    </xdr:from>
    <xdr:to>
      <xdr:col>81</xdr:col>
      <xdr:colOff>50800</xdr:colOff>
      <xdr:row>98</xdr:row>
      <xdr:rowOff>43408</xdr:rowOff>
    </xdr:to>
    <xdr:cxnSp macro="">
      <xdr:nvCxnSpPr>
        <xdr:cNvPr id="685" name="直線コネクタ 684"/>
        <xdr:cNvCxnSpPr/>
      </xdr:nvCxnSpPr>
      <xdr:spPr>
        <a:xfrm flipV="1">
          <a:off x="14592300" y="16663339"/>
          <a:ext cx="889000" cy="1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6" name="フローチャート: 判断 685"/>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7" name="テキスト ボックス 686"/>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43408</xdr:rowOff>
    </xdr:from>
    <xdr:to>
      <xdr:col>76</xdr:col>
      <xdr:colOff>114300</xdr:colOff>
      <xdr:row>98</xdr:row>
      <xdr:rowOff>126606</xdr:rowOff>
    </xdr:to>
    <xdr:cxnSp macro="">
      <xdr:nvCxnSpPr>
        <xdr:cNvPr id="688" name="直線コネクタ 687"/>
        <xdr:cNvCxnSpPr/>
      </xdr:nvCxnSpPr>
      <xdr:spPr>
        <a:xfrm flipV="1">
          <a:off x="13703300" y="16845508"/>
          <a:ext cx="889000" cy="8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89" name="フローチャート: 判断 688"/>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0" name="テキスト ボックス 689"/>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104254</xdr:rowOff>
    </xdr:from>
    <xdr:to>
      <xdr:col>71</xdr:col>
      <xdr:colOff>177800</xdr:colOff>
      <xdr:row>98</xdr:row>
      <xdr:rowOff>126606</xdr:rowOff>
    </xdr:to>
    <xdr:cxnSp macro="">
      <xdr:nvCxnSpPr>
        <xdr:cNvPr id="691" name="直線コネクタ 690"/>
        <xdr:cNvCxnSpPr/>
      </xdr:nvCxnSpPr>
      <xdr:spPr>
        <a:xfrm>
          <a:off x="12814300" y="16906354"/>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2" name="フローチャート: 判断 691"/>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3" name="テキスト ボックス 692"/>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4" name="フローチャート: 判断 693"/>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5" name="テキスト ボックス 694"/>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117666</xdr:rowOff>
    </xdr:from>
    <xdr:to>
      <xdr:col>85</xdr:col>
      <xdr:colOff>177800</xdr:colOff>
      <xdr:row>97</xdr:row>
      <xdr:rowOff>47816</xdr:rowOff>
    </xdr:to>
    <xdr:sp macro="" textlink="">
      <xdr:nvSpPr>
        <xdr:cNvPr id="701" name="楕円 700"/>
        <xdr:cNvSpPr/>
      </xdr:nvSpPr>
      <xdr:spPr>
        <a:xfrm>
          <a:off x="16268700" y="165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140543</xdr:rowOff>
    </xdr:from>
    <xdr:ext cx="534377" cy="259045"/>
    <xdr:sp macro="" textlink="">
      <xdr:nvSpPr>
        <xdr:cNvPr id="702" name="積立金該当値テキスト"/>
        <xdr:cNvSpPr txBox="1"/>
      </xdr:nvSpPr>
      <xdr:spPr>
        <a:xfrm>
          <a:off x="16370300" y="164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153339</xdr:rowOff>
    </xdr:from>
    <xdr:to>
      <xdr:col>81</xdr:col>
      <xdr:colOff>101600</xdr:colOff>
      <xdr:row>97</xdr:row>
      <xdr:rowOff>83489</xdr:rowOff>
    </xdr:to>
    <xdr:sp macro="" textlink="">
      <xdr:nvSpPr>
        <xdr:cNvPr id="703" name="楕円 702"/>
        <xdr:cNvSpPr/>
      </xdr:nvSpPr>
      <xdr:spPr>
        <a:xfrm>
          <a:off x="15430500" y="166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74616</xdr:rowOff>
    </xdr:from>
    <xdr:ext cx="534377" cy="259045"/>
    <xdr:sp macro="" textlink="">
      <xdr:nvSpPr>
        <xdr:cNvPr id="704" name="テキスト ボックス 703"/>
        <xdr:cNvSpPr txBox="1"/>
      </xdr:nvSpPr>
      <xdr:spPr>
        <a:xfrm>
          <a:off x="15214111" y="1670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164058</xdr:rowOff>
    </xdr:from>
    <xdr:to>
      <xdr:col>76</xdr:col>
      <xdr:colOff>165100</xdr:colOff>
      <xdr:row>98</xdr:row>
      <xdr:rowOff>94208</xdr:rowOff>
    </xdr:to>
    <xdr:sp macro="" textlink="">
      <xdr:nvSpPr>
        <xdr:cNvPr id="705" name="楕円 704"/>
        <xdr:cNvSpPr/>
      </xdr:nvSpPr>
      <xdr:spPr>
        <a:xfrm>
          <a:off x="14541500" y="167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85335</xdr:rowOff>
    </xdr:from>
    <xdr:ext cx="534377" cy="259045"/>
    <xdr:sp macro="" textlink="">
      <xdr:nvSpPr>
        <xdr:cNvPr id="706" name="テキスト ボックス 705"/>
        <xdr:cNvSpPr txBox="1"/>
      </xdr:nvSpPr>
      <xdr:spPr>
        <a:xfrm>
          <a:off x="14325111" y="168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75806</xdr:rowOff>
    </xdr:from>
    <xdr:to>
      <xdr:col>72</xdr:col>
      <xdr:colOff>38100</xdr:colOff>
      <xdr:row>99</xdr:row>
      <xdr:rowOff>5956</xdr:rowOff>
    </xdr:to>
    <xdr:sp macro="" textlink="">
      <xdr:nvSpPr>
        <xdr:cNvPr id="707" name="楕円 706"/>
        <xdr:cNvSpPr/>
      </xdr:nvSpPr>
      <xdr:spPr>
        <a:xfrm>
          <a:off x="13652500" y="168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168533</xdr:rowOff>
    </xdr:from>
    <xdr:ext cx="469744" cy="259045"/>
    <xdr:sp macro="" textlink="">
      <xdr:nvSpPr>
        <xdr:cNvPr id="708" name="テキスト ボックス 707"/>
        <xdr:cNvSpPr txBox="1"/>
      </xdr:nvSpPr>
      <xdr:spPr>
        <a:xfrm>
          <a:off x="13468428" y="169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53454</xdr:rowOff>
    </xdr:from>
    <xdr:to>
      <xdr:col>67</xdr:col>
      <xdr:colOff>101600</xdr:colOff>
      <xdr:row>98</xdr:row>
      <xdr:rowOff>155054</xdr:rowOff>
    </xdr:to>
    <xdr:sp macro="" textlink="">
      <xdr:nvSpPr>
        <xdr:cNvPr id="709" name="楕円 708"/>
        <xdr:cNvSpPr/>
      </xdr:nvSpPr>
      <xdr:spPr>
        <a:xfrm>
          <a:off x="12763500" y="168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146181</xdr:rowOff>
    </xdr:from>
    <xdr:ext cx="469744" cy="259045"/>
    <xdr:sp macro="" textlink="">
      <xdr:nvSpPr>
        <xdr:cNvPr id="710" name="テキスト ボックス 709"/>
        <xdr:cNvSpPr txBox="1"/>
      </xdr:nvSpPr>
      <xdr:spPr>
        <a:xfrm>
          <a:off x="12579428" y="1694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6" name="直線コネクタ 735"/>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9"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0" name="直線コネクタ 739"/>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55183</xdr:rowOff>
    </xdr:from>
    <xdr:to>
      <xdr:col>116</xdr:col>
      <xdr:colOff>63500</xdr:colOff>
      <xdr:row>38</xdr:row>
      <xdr:rowOff>73373</xdr:rowOff>
    </xdr:to>
    <xdr:cxnSp macro="">
      <xdr:nvCxnSpPr>
        <xdr:cNvPr id="741" name="直線コネクタ 740"/>
        <xdr:cNvCxnSpPr/>
      </xdr:nvCxnSpPr>
      <xdr:spPr>
        <a:xfrm flipV="1">
          <a:off x="21323300" y="6570283"/>
          <a:ext cx="8382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2" name="投資及び出資金平均値テキスト"/>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3" name="フローチャート: 判断 742"/>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73373</xdr:rowOff>
    </xdr:from>
    <xdr:to>
      <xdr:col>111</xdr:col>
      <xdr:colOff>177800</xdr:colOff>
      <xdr:row>38</xdr:row>
      <xdr:rowOff>79970</xdr:rowOff>
    </xdr:to>
    <xdr:cxnSp macro="">
      <xdr:nvCxnSpPr>
        <xdr:cNvPr id="744" name="直線コネクタ 743"/>
        <xdr:cNvCxnSpPr/>
      </xdr:nvCxnSpPr>
      <xdr:spPr>
        <a:xfrm flipV="1">
          <a:off x="20434300" y="6588473"/>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5" name="フローチャート: 判断 744"/>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6" name="テキスト ボックス 745"/>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79970</xdr:rowOff>
    </xdr:from>
    <xdr:to>
      <xdr:col>107</xdr:col>
      <xdr:colOff>50800</xdr:colOff>
      <xdr:row>39</xdr:row>
      <xdr:rowOff>41173</xdr:rowOff>
    </xdr:to>
    <xdr:cxnSp macro="">
      <xdr:nvCxnSpPr>
        <xdr:cNvPr id="747" name="直線コネクタ 746"/>
        <xdr:cNvCxnSpPr/>
      </xdr:nvCxnSpPr>
      <xdr:spPr>
        <a:xfrm flipV="1">
          <a:off x="19545300" y="6595070"/>
          <a:ext cx="889000" cy="13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8" name="フローチャート: 判断 747"/>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49" name="テキスト ボックス 748"/>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38953</xdr:rowOff>
    </xdr:from>
    <xdr:to>
      <xdr:col>102</xdr:col>
      <xdr:colOff>114300</xdr:colOff>
      <xdr:row>39</xdr:row>
      <xdr:rowOff>41173</xdr:rowOff>
    </xdr:to>
    <xdr:cxnSp macro="">
      <xdr:nvCxnSpPr>
        <xdr:cNvPr id="750" name="直線コネクタ 749"/>
        <xdr:cNvCxnSpPr/>
      </xdr:nvCxnSpPr>
      <xdr:spPr>
        <a:xfrm>
          <a:off x="18656300" y="6725503"/>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1" name="フローチャート: 判断 750"/>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2" name="テキスト ボックス 751"/>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3" name="フローチャート: 判断 752"/>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4" name="テキスト ボックス 753"/>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4383</xdr:rowOff>
    </xdr:from>
    <xdr:to>
      <xdr:col>116</xdr:col>
      <xdr:colOff>114300</xdr:colOff>
      <xdr:row>38</xdr:row>
      <xdr:rowOff>105983</xdr:rowOff>
    </xdr:to>
    <xdr:sp macro="" textlink="">
      <xdr:nvSpPr>
        <xdr:cNvPr id="760" name="楕円 759"/>
        <xdr:cNvSpPr/>
      </xdr:nvSpPr>
      <xdr:spPr>
        <a:xfrm>
          <a:off x="22110700" y="65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27260</xdr:rowOff>
    </xdr:from>
    <xdr:ext cx="469744" cy="259045"/>
    <xdr:sp macro="" textlink="">
      <xdr:nvSpPr>
        <xdr:cNvPr id="761" name="投資及び出資金該当値テキスト"/>
        <xdr:cNvSpPr txBox="1"/>
      </xdr:nvSpPr>
      <xdr:spPr>
        <a:xfrm>
          <a:off x="22212300" y="637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22573</xdr:rowOff>
    </xdr:from>
    <xdr:to>
      <xdr:col>112</xdr:col>
      <xdr:colOff>38100</xdr:colOff>
      <xdr:row>38</xdr:row>
      <xdr:rowOff>124173</xdr:rowOff>
    </xdr:to>
    <xdr:sp macro="" textlink="">
      <xdr:nvSpPr>
        <xdr:cNvPr id="762" name="楕円 761"/>
        <xdr:cNvSpPr/>
      </xdr:nvSpPr>
      <xdr:spPr>
        <a:xfrm>
          <a:off x="21272500" y="65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140700</xdr:rowOff>
    </xdr:from>
    <xdr:ext cx="469744" cy="259045"/>
    <xdr:sp macro="" textlink="">
      <xdr:nvSpPr>
        <xdr:cNvPr id="763" name="テキスト ボックス 762"/>
        <xdr:cNvSpPr txBox="1"/>
      </xdr:nvSpPr>
      <xdr:spPr>
        <a:xfrm>
          <a:off x="21088428" y="631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29170</xdr:rowOff>
    </xdr:from>
    <xdr:to>
      <xdr:col>107</xdr:col>
      <xdr:colOff>101600</xdr:colOff>
      <xdr:row>38</xdr:row>
      <xdr:rowOff>130770</xdr:rowOff>
    </xdr:to>
    <xdr:sp macro="" textlink="">
      <xdr:nvSpPr>
        <xdr:cNvPr id="764" name="楕円 763"/>
        <xdr:cNvSpPr/>
      </xdr:nvSpPr>
      <xdr:spPr>
        <a:xfrm>
          <a:off x="20383500" y="65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147297</xdr:rowOff>
    </xdr:from>
    <xdr:ext cx="469744" cy="259045"/>
    <xdr:sp macro="" textlink="">
      <xdr:nvSpPr>
        <xdr:cNvPr id="765" name="テキスト ボックス 764"/>
        <xdr:cNvSpPr txBox="1"/>
      </xdr:nvSpPr>
      <xdr:spPr>
        <a:xfrm>
          <a:off x="20199428" y="63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161823</xdr:rowOff>
    </xdr:from>
    <xdr:to>
      <xdr:col>102</xdr:col>
      <xdr:colOff>165100</xdr:colOff>
      <xdr:row>39</xdr:row>
      <xdr:rowOff>91973</xdr:rowOff>
    </xdr:to>
    <xdr:sp macro="" textlink="">
      <xdr:nvSpPr>
        <xdr:cNvPr id="766" name="楕円 765"/>
        <xdr:cNvSpPr/>
      </xdr:nvSpPr>
      <xdr:spPr>
        <a:xfrm>
          <a:off x="19494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83100</xdr:rowOff>
    </xdr:from>
    <xdr:ext cx="469744" cy="259045"/>
    <xdr:sp macro="" textlink="">
      <xdr:nvSpPr>
        <xdr:cNvPr id="767" name="テキスト ボックス 766"/>
        <xdr:cNvSpPr txBox="1"/>
      </xdr:nvSpPr>
      <xdr:spPr>
        <a:xfrm>
          <a:off x="19310428" y="67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159603</xdr:rowOff>
    </xdr:from>
    <xdr:to>
      <xdr:col>98</xdr:col>
      <xdr:colOff>38100</xdr:colOff>
      <xdr:row>39</xdr:row>
      <xdr:rowOff>89753</xdr:rowOff>
    </xdr:to>
    <xdr:sp macro="" textlink="">
      <xdr:nvSpPr>
        <xdr:cNvPr id="768" name="楕円 767"/>
        <xdr:cNvSpPr/>
      </xdr:nvSpPr>
      <xdr:spPr>
        <a:xfrm>
          <a:off x="18605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80880</xdr:rowOff>
    </xdr:from>
    <xdr:ext cx="469744" cy="259045"/>
    <xdr:sp macro="" textlink="">
      <xdr:nvSpPr>
        <xdr:cNvPr id="769" name="テキスト ボックス 768"/>
        <xdr:cNvSpPr txBox="1"/>
      </xdr:nvSpPr>
      <xdr:spPr>
        <a:xfrm>
          <a:off x="18421428" y="676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3" name="直線コネクタ 792"/>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6"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7" name="直線コネクタ 796"/>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104572</xdr:rowOff>
    </xdr:from>
    <xdr:to>
      <xdr:col>116</xdr:col>
      <xdr:colOff>63500</xdr:colOff>
      <xdr:row>57</xdr:row>
      <xdr:rowOff>105143</xdr:rowOff>
    </xdr:to>
    <xdr:cxnSp macro="">
      <xdr:nvCxnSpPr>
        <xdr:cNvPr id="798" name="直線コネクタ 797"/>
        <xdr:cNvCxnSpPr/>
      </xdr:nvCxnSpPr>
      <xdr:spPr>
        <a:xfrm>
          <a:off x="21323300" y="9877222"/>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799" name="貸付金平均値テキスト"/>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0" name="フローチャート: 判断 799"/>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104572</xdr:rowOff>
    </xdr:from>
    <xdr:to>
      <xdr:col>111</xdr:col>
      <xdr:colOff>177800</xdr:colOff>
      <xdr:row>57</xdr:row>
      <xdr:rowOff>111316</xdr:rowOff>
    </xdr:to>
    <xdr:cxnSp macro="">
      <xdr:nvCxnSpPr>
        <xdr:cNvPr id="801" name="直線コネクタ 800"/>
        <xdr:cNvCxnSpPr/>
      </xdr:nvCxnSpPr>
      <xdr:spPr>
        <a:xfrm flipV="1">
          <a:off x="20434300" y="987722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2" name="フローチャート: 判断 801"/>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3" name="テキスト ボックス 802"/>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111316</xdr:rowOff>
    </xdr:from>
    <xdr:to>
      <xdr:col>107</xdr:col>
      <xdr:colOff>50800</xdr:colOff>
      <xdr:row>57</xdr:row>
      <xdr:rowOff>115697</xdr:rowOff>
    </xdr:to>
    <xdr:cxnSp macro="">
      <xdr:nvCxnSpPr>
        <xdr:cNvPr id="804" name="直線コネクタ 803"/>
        <xdr:cNvCxnSpPr/>
      </xdr:nvCxnSpPr>
      <xdr:spPr>
        <a:xfrm flipV="1">
          <a:off x="19545300" y="988396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5" name="フローチャート: 判断 804"/>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6" name="テキスト ボックス 805"/>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115697</xdr:rowOff>
    </xdr:from>
    <xdr:to>
      <xdr:col>102</xdr:col>
      <xdr:colOff>114300</xdr:colOff>
      <xdr:row>57</xdr:row>
      <xdr:rowOff>118859</xdr:rowOff>
    </xdr:to>
    <xdr:cxnSp macro="">
      <xdr:nvCxnSpPr>
        <xdr:cNvPr id="807" name="直線コネクタ 806"/>
        <xdr:cNvCxnSpPr/>
      </xdr:nvCxnSpPr>
      <xdr:spPr>
        <a:xfrm flipV="1">
          <a:off x="18656300" y="9888347"/>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08" name="フローチャート: 判断 807"/>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09" name="テキスト ボックス 808"/>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0" name="フローチャート: 判断 809"/>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1" name="テキスト ボックス 810"/>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54343</xdr:rowOff>
    </xdr:from>
    <xdr:to>
      <xdr:col>116</xdr:col>
      <xdr:colOff>114300</xdr:colOff>
      <xdr:row>57</xdr:row>
      <xdr:rowOff>155943</xdr:rowOff>
    </xdr:to>
    <xdr:sp macro="" textlink="">
      <xdr:nvSpPr>
        <xdr:cNvPr id="817" name="楕円 816"/>
        <xdr:cNvSpPr/>
      </xdr:nvSpPr>
      <xdr:spPr>
        <a:xfrm>
          <a:off x="22110700" y="98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77220</xdr:rowOff>
    </xdr:from>
    <xdr:ext cx="469744" cy="259045"/>
    <xdr:sp macro="" textlink="">
      <xdr:nvSpPr>
        <xdr:cNvPr id="818" name="貸付金該当値テキスト"/>
        <xdr:cNvSpPr txBox="1"/>
      </xdr:nvSpPr>
      <xdr:spPr>
        <a:xfrm>
          <a:off x="22212300" y="967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53772</xdr:rowOff>
    </xdr:from>
    <xdr:to>
      <xdr:col>112</xdr:col>
      <xdr:colOff>38100</xdr:colOff>
      <xdr:row>57</xdr:row>
      <xdr:rowOff>155372</xdr:rowOff>
    </xdr:to>
    <xdr:sp macro="" textlink="">
      <xdr:nvSpPr>
        <xdr:cNvPr id="819" name="楕円 818"/>
        <xdr:cNvSpPr/>
      </xdr:nvSpPr>
      <xdr:spPr>
        <a:xfrm>
          <a:off x="21272500" y="98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449</xdr:rowOff>
    </xdr:from>
    <xdr:ext cx="469744" cy="259045"/>
    <xdr:sp macro="" textlink="">
      <xdr:nvSpPr>
        <xdr:cNvPr id="820" name="テキスト ボックス 819"/>
        <xdr:cNvSpPr txBox="1"/>
      </xdr:nvSpPr>
      <xdr:spPr>
        <a:xfrm>
          <a:off x="21088428" y="960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60516</xdr:rowOff>
    </xdr:from>
    <xdr:to>
      <xdr:col>107</xdr:col>
      <xdr:colOff>101600</xdr:colOff>
      <xdr:row>57</xdr:row>
      <xdr:rowOff>162116</xdr:rowOff>
    </xdr:to>
    <xdr:sp macro="" textlink="">
      <xdr:nvSpPr>
        <xdr:cNvPr id="821" name="楕円 820"/>
        <xdr:cNvSpPr/>
      </xdr:nvSpPr>
      <xdr:spPr>
        <a:xfrm>
          <a:off x="20383500" y="98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7193</xdr:rowOff>
    </xdr:from>
    <xdr:ext cx="469744" cy="259045"/>
    <xdr:sp macro="" textlink="">
      <xdr:nvSpPr>
        <xdr:cNvPr id="822" name="テキスト ボックス 821"/>
        <xdr:cNvSpPr txBox="1"/>
      </xdr:nvSpPr>
      <xdr:spPr>
        <a:xfrm>
          <a:off x="20199428" y="96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64897</xdr:rowOff>
    </xdr:from>
    <xdr:to>
      <xdr:col>102</xdr:col>
      <xdr:colOff>165100</xdr:colOff>
      <xdr:row>57</xdr:row>
      <xdr:rowOff>166497</xdr:rowOff>
    </xdr:to>
    <xdr:sp macro="" textlink="">
      <xdr:nvSpPr>
        <xdr:cNvPr id="823" name="楕円 822"/>
        <xdr:cNvSpPr/>
      </xdr:nvSpPr>
      <xdr:spPr>
        <a:xfrm>
          <a:off x="19494500" y="98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24" name="テキスト ボックス 823"/>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68059</xdr:rowOff>
    </xdr:from>
    <xdr:to>
      <xdr:col>98</xdr:col>
      <xdr:colOff>38100</xdr:colOff>
      <xdr:row>57</xdr:row>
      <xdr:rowOff>169659</xdr:rowOff>
    </xdr:to>
    <xdr:sp macro="" textlink="">
      <xdr:nvSpPr>
        <xdr:cNvPr id="825" name="楕円 824"/>
        <xdr:cNvSpPr/>
      </xdr:nvSpPr>
      <xdr:spPr>
        <a:xfrm>
          <a:off x="18605500" y="98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14736</xdr:rowOff>
    </xdr:from>
    <xdr:ext cx="469744" cy="259045"/>
    <xdr:sp macro="" textlink="">
      <xdr:nvSpPr>
        <xdr:cNvPr id="826" name="テキスト ボックス 825"/>
        <xdr:cNvSpPr txBox="1"/>
      </xdr:nvSpPr>
      <xdr:spPr>
        <a:xfrm>
          <a:off x="18421428" y="961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1" name="直線コネクタ 850"/>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2"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3" name="直線コネクタ 852"/>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4"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5" name="直線コネクタ 854"/>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139928</xdr:rowOff>
    </xdr:from>
    <xdr:to>
      <xdr:col>116</xdr:col>
      <xdr:colOff>63500</xdr:colOff>
      <xdr:row>76</xdr:row>
      <xdr:rowOff>167112</xdr:rowOff>
    </xdr:to>
    <xdr:cxnSp macro="">
      <xdr:nvCxnSpPr>
        <xdr:cNvPr id="856" name="直線コネクタ 855"/>
        <xdr:cNvCxnSpPr/>
      </xdr:nvCxnSpPr>
      <xdr:spPr>
        <a:xfrm flipV="1">
          <a:off x="21323300" y="13170128"/>
          <a:ext cx="83820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7" name="繰出金平均値テキスト"/>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8" name="フローチャート: 判断 857"/>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167112</xdr:rowOff>
    </xdr:from>
    <xdr:to>
      <xdr:col>111</xdr:col>
      <xdr:colOff>177800</xdr:colOff>
      <xdr:row>77</xdr:row>
      <xdr:rowOff>20713</xdr:rowOff>
    </xdr:to>
    <xdr:cxnSp macro="">
      <xdr:nvCxnSpPr>
        <xdr:cNvPr id="859" name="直線コネクタ 858"/>
        <xdr:cNvCxnSpPr/>
      </xdr:nvCxnSpPr>
      <xdr:spPr>
        <a:xfrm flipV="1">
          <a:off x="20434300" y="13197312"/>
          <a:ext cx="8890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0" name="フローチャート: 判断 859"/>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1" name="テキスト ボックス 860"/>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167075</xdr:rowOff>
    </xdr:from>
    <xdr:to>
      <xdr:col>107</xdr:col>
      <xdr:colOff>50800</xdr:colOff>
      <xdr:row>77</xdr:row>
      <xdr:rowOff>20713</xdr:rowOff>
    </xdr:to>
    <xdr:cxnSp macro="">
      <xdr:nvCxnSpPr>
        <xdr:cNvPr id="862" name="直線コネクタ 861"/>
        <xdr:cNvCxnSpPr/>
      </xdr:nvCxnSpPr>
      <xdr:spPr>
        <a:xfrm>
          <a:off x="19545300" y="13025825"/>
          <a:ext cx="889000" cy="1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3" name="フローチャート: 判断 862"/>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4" name="テキスト ボックス 863"/>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167075</xdr:rowOff>
    </xdr:from>
    <xdr:to>
      <xdr:col>102</xdr:col>
      <xdr:colOff>114300</xdr:colOff>
      <xdr:row>75</xdr:row>
      <xdr:rowOff>167208</xdr:rowOff>
    </xdr:to>
    <xdr:cxnSp macro="">
      <xdr:nvCxnSpPr>
        <xdr:cNvPr id="865" name="直線コネクタ 864"/>
        <xdr:cNvCxnSpPr/>
      </xdr:nvCxnSpPr>
      <xdr:spPr>
        <a:xfrm flipV="1">
          <a:off x="18656300" y="13025825"/>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6" name="フローチャート: 判断 865"/>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7" name="テキスト ボックス 866"/>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68" name="フローチャート: 判断 867"/>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69" name="テキスト ボックス 868"/>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89128</xdr:rowOff>
    </xdr:from>
    <xdr:to>
      <xdr:col>116</xdr:col>
      <xdr:colOff>114300</xdr:colOff>
      <xdr:row>77</xdr:row>
      <xdr:rowOff>19278</xdr:rowOff>
    </xdr:to>
    <xdr:sp macro="" textlink="">
      <xdr:nvSpPr>
        <xdr:cNvPr id="875" name="楕円 874"/>
        <xdr:cNvSpPr/>
      </xdr:nvSpPr>
      <xdr:spPr>
        <a:xfrm>
          <a:off x="22110700" y="131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67555</xdr:rowOff>
    </xdr:from>
    <xdr:ext cx="534377" cy="259045"/>
    <xdr:sp macro="" textlink="">
      <xdr:nvSpPr>
        <xdr:cNvPr id="876" name="繰出金該当値テキスト"/>
        <xdr:cNvSpPr txBox="1"/>
      </xdr:nvSpPr>
      <xdr:spPr>
        <a:xfrm>
          <a:off x="22212300" y="1309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116312</xdr:rowOff>
    </xdr:from>
    <xdr:to>
      <xdr:col>112</xdr:col>
      <xdr:colOff>38100</xdr:colOff>
      <xdr:row>77</xdr:row>
      <xdr:rowOff>46462</xdr:rowOff>
    </xdr:to>
    <xdr:sp macro="" textlink="">
      <xdr:nvSpPr>
        <xdr:cNvPr id="877" name="楕円 876"/>
        <xdr:cNvSpPr/>
      </xdr:nvSpPr>
      <xdr:spPr>
        <a:xfrm>
          <a:off x="21272500" y="131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37589</xdr:rowOff>
    </xdr:from>
    <xdr:ext cx="534377" cy="259045"/>
    <xdr:sp macro="" textlink="">
      <xdr:nvSpPr>
        <xdr:cNvPr id="878" name="テキスト ボックス 877"/>
        <xdr:cNvSpPr txBox="1"/>
      </xdr:nvSpPr>
      <xdr:spPr>
        <a:xfrm>
          <a:off x="21056111" y="1323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141363</xdr:rowOff>
    </xdr:from>
    <xdr:to>
      <xdr:col>107</xdr:col>
      <xdr:colOff>101600</xdr:colOff>
      <xdr:row>77</xdr:row>
      <xdr:rowOff>71513</xdr:rowOff>
    </xdr:to>
    <xdr:sp macro="" textlink="">
      <xdr:nvSpPr>
        <xdr:cNvPr id="879" name="楕円 878"/>
        <xdr:cNvSpPr/>
      </xdr:nvSpPr>
      <xdr:spPr>
        <a:xfrm>
          <a:off x="20383500" y="131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62640</xdr:rowOff>
    </xdr:from>
    <xdr:ext cx="534377" cy="259045"/>
    <xdr:sp macro="" textlink="">
      <xdr:nvSpPr>
        <xdr:cNvPr id="880" name="テキスト ボックス 879"/>
        <xdr:cNvSpPr txBox="1"/>
      </xdr:nvSpPr>
      <xdr:spPr>
        <a:xfrm>
          <a:off x="20167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116275</xdr:rowOff>
    </xdr:from>
    <xdr:to>
      <xdr:col>102</xdr:col>
      <xdr:colOff>165100</xdr:colOff>
      <xdr:row>76</xdr:row>
      <xdr:rowOff>46425</xdr:rowOff>
    </xdr:to>
    <xdr:sp macro="" textlink="">
      <xdr:nvSpPr>
        <xdr:cNvPr id="881" name="楕円 880"/>
        <xdr:cNvSpPr/>
      </xdr:nvSpPr>
      <xdr:spPr>
        <a:xfrm>
          <a:off x="19494500" y="129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62952</xdr:rowOff>
    </xdr:from>
    <xdr:ext cx="534377" cy="259045"/>
    <xdr:sp macro="" textlink="">
      <xdr:nvSpPr>
        <xdr:cNvPr id="882" name="テキスト ボックス 881"/>
        <xdr:cNvSpPr txBox="1"/>
      </xdr:nvSpPr>
      <xdr:spPr>
        <a:xfrm>
          <a:off x="19278111" y="127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116408</xdr:rowOff>
    </xdr:from>
    <xdr:to>
      <xdr:col>98</xdr:col>
      <xdr:colOff>38100</xdr:colOff>
      <xdr:row>76</xdr:row>
      <xdr:rowOff>46558</xdr:rowOff>
    </xdr:to>
    <xdr:sp macro="" textlink="">
      <xdr:nvSpPr>
        <xdr:cNvPr id="883" name="楕円 882"/>
        <xdr:cNvSpPr/>
      </xdr:nvSpPr>
      <xdr:spPr>
        <a:xfrm>
          <a:off x="18605500" y="12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37685</xdr:rowOff>
    </xdr:from>
    <xdr:ext cx="534377" cy="259045"/>
    <xdr:sp macro="" textlink="">
      <xdr:nvSpPr>
        <xdr:cNvPr id="884" name="テキスト ボックス 883"/>
        <xdr:cNvSpPr txBox="1"/>
      </xdr:nvSpPr>
      <xdr:spPr>
        <a:xfrm>
          <a:off x="18389111" y="13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歳出決算総額は、</a:t>
          </a:r>
          <a:r>
            <a:rPr kumimoji="1" lang="en-US" altLang="ja-JP" sz="1100">
              <a:latin typeface="ＭＳ Ｐゴシック" panose="020B0600070205080204" pitchFamily="50" charset="-128"/>
              <a:ea typeface="ＭＳ Ｐゴシック" panose="020B0600070205080204" pitchFamily="50" charset="-128"/>
            </a:rPr>
            <a:t>20,147,778</a:t>
          </a:r>
          <a:r>
            <a:rPr kumimoji="1" lang="ja-JP" altLang="en-US" sz="1100">
              <a:latin typeface="ＭＳ Ｐゴシック" panose="020B0600070205080204" pitchFamily="50" charset="-128"/>
              <a:ea typeface="ＭＳ Ｐゴシック" panose="020B0600070205080204" pitchFamily="50" charset="-128"/>
            </a:rPr>
            <a:t>千円で住民一人当たり</a:t>
          </a:r>
          <a:r>
            <a:rPr kumimoji="1" lang="en-US" altLang="ja-JP" sz="1100">
              <a:latin typeface="ＭＳ Ｐゴシック" panose="020B0600070205080204" pitchFamily="50" charset="-128"/>
              <a:ea typeface="ＭＳ Ｐゴシック" panose="020B0600070205080204" pitchFamily="50" charset="-128"/>
            </a:rPr>
            <a:t>486,098</a:t>
          </a:r>
          <a:r>
            <a:rPr kumimoji="1" lang="ja-JP" altLang="en-US" sz="11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100">
              <a:latin typeface="ＭＳ Ｐゴシック" panose="020B0600070205080204" pitchFamily="50" charset="-128"/>
              <a:ea typeface="ＭＳ Ｐゴシック" panose="020B0600070205080204" pitchFamily="50" charset="-128"/>
            </a:rPr>
            <a:t>70,870</a:t>
          </a:r>
          <a:r>
            <a:rPr kumimoji="1" lang="ja-JP" altLang="en-US" sz="1100">
              <a:latin typeface="ＭＳ Ｐゴシック" panose="020B0600070205080204" pitchFamily="50" charset="-128"/>
              <a:ea typeface="ＭＳ Ｐゴシック" panose="020B0600070205080204" pitchFamily="50" charset="-128"/>
            </a:rPr>
            <a:t>円となっている。定員適正化計画に基づく職員数の抑制を図ってきたこと等により、類似団体平均よりも低くなっている。物件費は、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69,798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100">
              <a:latin typeface="ＭＳ Ｐゴシック" panose="020B0600070205080204" pitchFamily="50" charset="-128"/>
              <a:ea typeface="ＭＳ Ｐゴシック" panose="020B0600070205080204" pitchFamily="50" charset="-128"/>
            </a:rPr>
            <a:t>公共施設等の電気料の増額によりコストが上昇したが、類似団体平均を下回っている。扶助費は、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102,922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100">
              <a:latin typeface="ＭＳ Ｐゴシック" panose="020B0600070205080204" pitchFamily="50" charset="-128"/>
              <a:ea typeface="ＭＳ Ｐゴシック" panose="020B0600070205080204" pitchFamily="50" charset="-128"/>
            </a:rPr>
            <a:t>高齢者人口割合の高い状況や市独自で</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歳以上の運転免許を持たない高齢者に対するタクシー利用助成等の実施により、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他団体よりもコストが高い状況にあり、令和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年度は子育て世帯特別給付金や住民税非課税世帯等臨時特別給付金等のコロナ対策給付費が減少したものの、類似団体平均を上回る数値となっている。補助費等は、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48,993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消防業務など直営業務が多く、類似団体平均と比べ低コストとなってい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令和元年度及び令和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ついては、高萩・北茨城広域事務組合に対するごみ処理施設建設事業費負担金の増加により大きく上昇し、類似団体平均を上回った。今後は、新施設の維持管理に係る負担金が別途発生してくるため、類似団体と比較し過大なコストとならないよう注視する必要がある。普通建設事業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48,049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近年、類似団体平均を上回っていたが、磯原中学校建設事業等の大型建設事業が終了したため、類似団体と比較してコストが低い状況へ転じる結果となった。今後も公共施設の老朽化に伴う更新整備費が発生することから、国庫補助金や交付税措置のある地方債を活用するなど、将来の財政負担の抑制を図っていく。公債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52,715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と比べ低コストとなっているものの、増加傾向が続いているため、引き続き慎重な地方債発行を心掛けた財政運営を行っていく。繰出金は、概ね類似団体平均を下回っているが、介護保険事業、後期高齢者医療への繰出金が増加傾向</a:t>
          </a:r>
          <a:r>
            <a:rPr kumimoji="1" lang="ja-JP" altLang="en-US" sz="1100">
              <a:latin typeface="ＭＳ Ｐゴシック" panose="020B0600070205080204" pitchFamily="50" charset="-128"/>
              <a:ea typeface="ＭＳ Ｐゴシック" panose="020B0600070205080204" pitchFamily="50" charset="-128"/>
            </a:rPr>
            <a:t>にあり、今後、高齢化の進展により高コストになることが予想される。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41,448
40,867
186.79
21,305,861
20,147,778
994,408
10,732,262
22,803,113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47117</xdr:rowOff>
    </xdr:from>
    <xdr:to>
      <xdr:col>24</xdr:col>
      <xdr:colOff>63500</xdr:colOff>
      <xdr:row>35</xdr:row>
      <xdr:rowOff>81026</xdr:rowOff>
    </xdr:to>
    <xdr:cxnSp macro="">
      <xdr:nvCxnSpPr>
        <xdr:cNvPr id="61" name="直線コネクタ 60"/>
        <xdr:cNvCxnSpPr/>
      </xdr:nvCxnSpPr>
      <xdr:spPr>
        <a:xfrm flipV="1">
          <a:off x="3797300" y="6047867"/>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79502</xdr:rowOff>
    </xdr:from>
    <xdr:to>
      <xdr:col>19</xdr:col>
      <xdr:colOff>177800</xdr:colOff>
      <xdr:row>35</xdr:row>
      <xdr:rowOff>81026</xdr:rowOff>
    </xdr:to>
    <xdr:cxnSp macro="">
      <xdr:nvCxnSpPr>
        <xdr:cNvPr id="64" name="直線コネクタ 63"/>
        <xdr:cNvCxnSpPr/>
      </xdr:nvCxnSpPr>
      <xdr:spPr>
        <a:xfrm>
          <a:off x="2908300" y="60802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76073</xdr:rowOff>
    </xdr:from>
    <xdr:to>
      <xdr:col>15</xdr:col>
      <xdr:colOff>50800</xdr:colOff>
      <xdr:row>35</xdr:row>
      <xdr:rowOff>79502</xdr:rowOff>
    </xdr:to>
    <xdr:cxnSp macro="">
      <xdr:nvCxnSpPr>
        <xdr:cNvPr id="67" name="直線コネクタ 66"/>
        <xdr:cNvCxnSpPr/>
      </xdr:nvCxnSpPr>
      <xdr:spPr>
        <a:xfrm>
          <a:off x="2019300" y="607682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76073</xdr:rowOff>
    </xdr:from>
    <xdr:to>
      <xdr:col>10</xdr:col>
      <xdr:colOff>114300</xdr:colOff>
      <xdr:row>35</xdr:row>
      <xdr:rowOff>113792</xdr:rowOff>
    </xdr:to>
    <xdr:cxnSp macro="">
      <xdr:nvCxnSpPr>
        <xdr:cNvPr id="70" name="直線コネクタ 69"/>
        <xdr:cNvCxnSpPr/>
      </xdr:nvCxnSpPr>
      <xdr:spPr>
        <a:xfrm flipV="1">
          <a:off x="1130300" y="6076823"/>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167767</xdr:rowOff>
    </xdr:from>
    <xdr:to>
      <xdr:col>24</xdr:col>
      <xdr:colOff>114300</xdr:colOff>
      <xdr:row>35</xdr:row>
      <xdr:rowOff>97917</xdr:rowOff>
    </xdr:to>
    <xdr:sp macro="" textlink="">
      <xdr:nvSpPr>
        <xdr:cNvPr id="80" name="楕円 79"/>
        <xdr:cNvSpPr/>
      </xdr:nvSpPr>
      <xdr:spPr>
        <a:xfrm>
          <a:off x="45847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19194</xdr:rowOff>
    </xdr:from>
    <xdr:ext cx="469744" cy="259045"/>
    <xdr:sp macro="" textlink="">
      <xdr:nvSpPr>
        <xdr:cNvPr id="81" name="議会費該当値テキスト"/>
        <xdr:cNvSpPr txBox="1"/>
      </xdr:nvSpPr>
      <xdr:spPr>
        <a:xfrm>
          <a:off x="4686300"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30226</xdr:rowOff>
    </xdr:from>
    <xdr:to>
      <xdr:col>20</xdr:col>
      <xdr:colOff>38100</xdr:colOff>
      <xdr:row>35</xdr:row>
      <xdr:rowOff>131826</xdr:rowOff>
    </xdr:to>
    <xdr:sp macro="" textlink="">
      <xdr:nvSpPr>
        <xdr:cNvPr id="82" name="楕円 81"/>
        <xdr:cNvSpPr/>
      </xdr:nvSpPr>
      <xdr:spPr>
        <a:xfrm>
          <a:off x="3746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148353</xdr:rowOff>
    </xdr:from>
    <xdr:ext cx="469744" cy="259045"/>
    <xdr:sp macro="" textlink="">
      <xdr:nvSpPr>
        <xdr:cNvPr id="83" name="テキスト ボックス 82"/>
        <xdr:cNvSpPr txBox="1"/>
      </xdr:nvSpPr>
      <xdr:spPr>
        <a:xfrm>
          <a:off x="3562428" y="58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28702</xdr:rowOff>
    </xdr:from>
    <xdr:to>
      <xdr:col>15</xdr:col>
      <xdr:colOff>101600</xdr:colOff>
      <xdr:row>35</xdr:row>
      <xdr:rowOff>130302</xdr:rowOff>
    </xdr:to>
    <xdr:sp macro="" textlink="">
      <xdr:nvSpPr>
        <xdr:cNvPr id="84" name="楕円 83"/>
        <xdr:cNvSpPr/>
      </xdr:nvSpPr>
      <xdr:spPr>
        <a:xfrm>
          <a:off x="2857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146829</xdr:rowOff>
    </xdr:from>
    <xdr:ext cx="469744" cy="259045"/>
    <xdr:sp macro="" textlink="">
      <xdr:nvSpPr>
        <xdr:cNvPr id="85" name="テキスト ボックス 84"/>
        <xdr:cNvSpPr txBox="1"/>
      </xdr:nvSpPr>
      <xdr:spPr>
        <a:xfrm>
          <a:off x="2673428"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25273</xdr:rowOff>
    </xdr:from>
    <xdr:to>
      <xdr:col>10</xdr:col>
      <xdr:colOff>165100</xdr:colOff>
      <xdr:row>35</xdr:row>
      <xdr:rowOff>126873</xdr:rowOff>
    </xdr:to>
    <xdr:sp macro="" textlink="">
      <xdr:nvSpPr>
        <xdr:cNvPr id="86" name="楕円 85"/>
        <xdr:cNvSpPr/>
      </xdr:nvSpPr>
      <xdr:spPr>
        <a:xfrm>
          <a:off x="1968500" y="60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143400</xdr:rowOff>
    </xdr:from>
    <xdr:ext cx="469744" cy="259045"/>
    <xdr:sp macro="" textlink="">
      <xdr:nvSpPr>
        <xdr:cNvPr id="87" name="テキスト ボックス 86"/>
        <xdr:cNvSpPr txBox="1"/>
      </xdr:nvSpPr>
      <xdr:spPr>
        <a:xfrm>
          <a:off x="1784428" y="580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62992</xdr:rowOff>
    </xdr:from>
    <xdr:to>
      <xdr:col>6</xdr:col>
      <xdr:colOff>38100</xdr:colOff>
      <xdr:row>35</xdr:row>
      <xdr:rowOff>164592</xdr:rowOff>
    </xdr:to>
    <xdr:sp macro="" textlink="">
      <xdr:nvSpPr>
        <xdr:cNvPr id="88" name="楕円 87"/>
        <xdr:cNvSpPr/>
      </xdr:nvSpPr>
      <xdr:spPr>
        <a:xfrm>
          <a:off x="1079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155719</xdr:rowOff>
    </xdr:from>
    <xdr:ext cx="469744" cy="259045"/>
    <xdr:sp macro="" textlink="">
      <xdr:nvSpPr>
        <xdr:cNvPr id="89" name="テキスト ボックス 88"/>
        <xdr:cNvSpPr txBox="1"/>
      </xdr:nvSpPr>
      <xdr:spPr>
        <a:xfrm>
          <a:off x="895428" y="61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9343</xdr:rowOff>
    </xdr:from>
    <xdr:to>
      <xdr:col>24</xdr:col>
      <xdr:colOff>63500</xdr:colOff>
      <xdr:row>57</xdr:row>
      <xdr:rowOff>42669</xdr:rowOff>
    </xdr:to>
    <xdr:cxnSp macro="">
      <xdr:nvCxnSpPr>
        <xdr:cNvPr id="116" name="直線コネクタ 115"/>
        <xdr:cNvCxnSpPr/>
      </xdr:nvCxnSpPr>
      <xdr:spPr>
        <a:xfrm>
          <a:off x="3797300" y="9781993"/>
          <a:ext cx="8382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120013</xdr:rowOff>
    </xdr:from>
    <xdr:to>
      <xdr:col>19</xdr:col>
      <xdr:colOff>177800</xdr:colOff>
      <xdr:row>57</xdr:row>
      <xdr:rowOff>9343</xdr:rowOff>
    </xdr:to>
    <xdr:cxnSp macro="">
      <xdr:nvCxnSpPr>
        <xdr:cNvPr id="119" name="直線コネクタ 118"/>
        <xdr:cNvCxnSpPr/>
      </xdr:nvCxnSpPr>
      <xdr:spPr>
        <a:xfrm>
          <a:off x="2908300" y="9378313"/>
          <a:ext cx="889000" cy="40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120013</xdr:rowOff>
    </xdr:from>
    <xdr:to>
      <xdr:col>15</xdr:col>
      <xdr:colOff>50800</xdr:colOff>
      <xdr:row>57</xdr:row>
      <xdr:rowOff>116232</xdr:rowOff>
    </xdr:to>
    <xdr:cxnSp macro="">
      <xdr:nvCxnSpPr>
        <xdr:cNvPr id="122" name="直線コネクタ 121"/>
        <xdr:cNvCxnSpPr/>
      </xdr:nvCxnSpPr>
      <xdr:spPr>
        <a:xfrm flipV="1">
          <a:off x="2019300" y="9378313"/>
          <a:ext cx="889000" cy="5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55297</xdr:rowOff>
    </xdr:from>
    <xdr:to>
      <xdr:col>10</xdr:col>
      <xdr:colOff>114300</xdr:colOff>
      <xdr:row>57</xdr:row>
      <xdr:rowOff>116232</xdr:rowOff>
    </xdr:to>
    <xdr:cxnSp macro="">
      <xdr:nvCxnSpPr>
        <xdr:cNvPr id="125" name="直線コネクタ 124"/>
        <xdr:cNvCxnSpPr/>
      </xdr:nvCxnSpPr>
      <xdr:spPr>
        <a:xfrm>
          <a:off x="1130300" y="9827947"/>
          <a:ext cx="889000" cy="6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163319</xdr:rowOff>
    </xdr:from>
    <xdr:to>
      <xdr:col>24</xdr:col>
      <xdr:colOff>114300</xdr:colOff>
      <xdr:row>57</xdr:row>
      <xdr:rowOff>93469</xdr:rowOff>
    </xdr:to>
    <xdr:sp macro="" textlink="">
      <xdr:nvSpPr>
        <xdr:cNvPr id="135" name="楕円 134"/>
        <xdr:cNvSpPr/>
      </xdr:nvSpPr>
      <xdr:spPr>
        <a:xfrm>
          <a:off x="4584700" y="97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78246</xdr:rowOff>
    </xdr:from>
    <xdr:ext cx="534377" cy="259045"/>
    <xdr:sp macro="" textlink="">
      <xdr:nvSpPr>
        <xdr:cNvPr id="136" name="総務費該当値テキスト"/>
        <xdr:cNvSpPr txBox="1"/>
      </xdr:nvSpPr>
      <xdr:spPr>
        <a:xfrm>
          <a:off x="4686300" y="967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129993</xdr:rowOff>
    </xdr:from>
    <xdr:to>
      <xdr:col>20</xdr:col>
      <xdr:colOff>38100</xdr:colOff>
      <xdr:row>57</xdr:row>
      <xdr:rowOff>60143</xdr:rowOff>
    </xdr:to>
    <xdr:sp macro="" textlink="">
      <xdr:nvSpPr>
        <xdr:cNvPr id="137" name="楕円 136"/>
        <xdr:cNvSpPr/>
      </xdr:nvSpPr>
      <xdr:spPr>
        <a:xfrm>
          <a:off x="3746500" y="97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51270</xdr:rowOff>
    </xdr:from>
    <xdr:ext cx="534377" cy="259045"/>
    <xdr:sp macro="" textlink="">
      <xdr:nvSpPr>
        <xdr:cNvPr id="138" name="テキスト ボックス 137"/>
        <xdr:cNvSpPr txBox="1"/>
      </xdr:nvSpPr>
      <xdr:spPr>
        <a:xfrm>
          <a:off x="3530111" y="982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69213</xdr:rowOff>
    </xdr:from>
    <xdr:to>
      <xdr:col>15</xdr:col>
      <xdr:colOff>101600</xdr:colOff>
      <xdr:row>54</xdr:row>
      <xdr:rowOff>170813</xdr:rowOff>
    </xdr:to>
    <xdr:sp macro="" textlink="">
      <xdr:nvSpPr>
        <xdr:cNvPr id="139" name="楕円 138"/>
        <xdr:cNvSpPr/>
      </xdr:nvSpPr>
      <xdr:spPr>
        <a:xfrm>
          <a:off x="2857500" y="93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161940</xdr:rowOff>
    </xdr:from>
    <xdr:ext cx="599010" cy="259045"/>
    <xdr:sp macro="" textlink="">
      <xdr:nvSpPr>
        <xdr:cNvPr id="140" name="テキスト ボックス 139"/>
        <xdr:cNvSpPr txBox="1"/>
      </xdr:nvSpPr>
      <xdr:spPr>
        <a:xfrm>
          <a:off x="2608795" y="942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65432</xdr:rowOff>
    </xdr:from>
    <xdr:to>
      <xdr:col>10</xdr:col>
      <xdr:colOff>165100</xdr:colOff>
      <xdr:row>57</xdr:row>
      <xdr:rowOff>167032</xdr:rowOff>
    </xdr:to>
    <xdr:sp macro="" textlink="">
      <xdr:nvSpPr>
        <xdr:cNvPr id="141" name="楕円 140"/>
        <xdr:cNvSpPr/>
      </xdr:nvSpPr>
      <xdr:spPr>
        <a:xfrm>
          <a:off x="1968500" y="98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158159</xdr:rowOff>
    </xdr:from>
    <xdr:ext cx="534377" cy="259045"/>
    <xdr:sp macro="" textlink="">
      <xdr:nvSpPr>
        <xdr:cNvPr id="142" name="テキスト ボックス 141"/>
        <xdr:cNvSpPr txBox="1"/>
      </xdr:nvSpPr>
      <xdr:spPr>
        <a:xfrm>
          <a:off x="1752111" y="99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4497</xdr:rowOff>
    </xdr:from>
    <xdr:to>
      <xdr:col>6</xdr:col>
      <xdr:colOff>38100</xdr:colOff>
      <xdr:row>57</xdr:row>
      <xdr:rowOff>106097</xdr:rowOff>
    </xdr:to>
    <xdr:sp macro="" textlink="">
      <xdr:nvSpPr>
        <xdr:cNvPr id="143" name="楕円 142"/>
        <xdr:cNvSpPr/>
      </xdr:nvSpPr>
      <xdr:spPr>
        <a:xfrm>
          <a:off x="1079500" y="97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97224</xdr:rowOff>
    </xdr:from>
    <xdr:ext cx="534377" cy="259045"/>
    <xdr:sp macro="" textlink="">
      <xdr:nvSpPr>
        <xdr:cNvPr id="144" name="テキスト ボックス 143"/>
        <xdr:cNvSpPr txBox="1"/>
      </xdr:nvSpPr>
      <xdr:spPr>
        <a:xfrm>
          <a:off x="863111" y="98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157194</xdr:rowOff>
    </xdr:from>
    <xdr:to>
      <xdr:col>24</xdr:col>
      <xdr:colOff>63500</xdr:colOff>
      <xdr:row>76</xdr:row>
      <xdr:rowOff>126767</xdr:rowOff>
    </xdr:to>
    <xdr:cxnSp macro="">
      <xdr:nvCxnSpPr>
        <xdr:cNvPr id="176" name="直線コネクタ 175"/>
        <xdr:cNvCxnSpPr/>
      </xdr:nvCxnSpPr>
      <xdr:spPr>
        <a:xfrm>
          <a:off x="3797300" y="13015944"/>
          <a:ext cx="838200" cy="14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157194</xdr:rowOff>
    </xdr:from>
    <xdr:to>
      <xdr:col>19</xdr:col>
      <xdr:colOff>177800</xdr:colOff>
      <xdr:row>77</xdr:row>
      <xdr:rowOff>111571</xdr:rowOff>
    </xdr:to>
    <xdr:cxnSp macro="">
      <xdr:nvCxnSpPr>
        <xdr:cNvPr id="179" name="直線コネクタ 178"/>
        <xdr:cNvCxnSpPr/>
      </xdr:nvCxnSpPr>
      <xdr:spPr>
        <a:xfrm flipV="1">
          <a:off x="2908300" y="13015944"/>
          <a:ext cx="889000" cy="29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111571</xdr:rowOff>
    </xdr:from>
    <xdr:to>
      <xdr:col>15</xdr:col>
      <xdr:colOff>50800</xdr:colOff>
      <xdr:row>77</xdr:row>
      <xdr:rowOff>158445</xdr:rowOff>
    </xdr:to>
    <xdr:cxnSp macro="">
      <xdr:nvCxnSpPr>
        <xdr:cNvPr id="182" name="直線コネクタ 181"/>
        <xdr:cNvCxnSpPr/>
      </xdr:nvCxnSpPr>
      <xdr:spPr>
        <a:xfrm flipV="1">
          <a:off x="2019300" y="13313221"/>
          <a:ext cx="889000" cy="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158445</xdr:rowOff>
    </xdr:from>
    <xdr:to>
      <xdr:col>10</xdr:col>
      <xdr:colOff>114300</xdr:colOff>
      <xdr:row>78</xdr:row>
      <xdr:rowOff>39878</xdr:rowOff>
    </xdr:to>
    <xdr:cxnSp macro="">
      <xdr:nvCxnSpPr>
        <xdr:cNvPr id="185" name="直線コネクタ 184"/>
        <xdr:cNvCxnSpPr/>
      </xdr:nvCxnSpPr>
      <xdr:spPr>
        <a:xfrm flipV="1">
          <a:off x="1130300" y="13360095"/>
          <a:ext cx="889000" cy="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75967</xdr:rowOff>
    </xdr:from>
    <xdr:to>
      <xdr:col>24</xdr:col>
      <xdr:colOff>114300</xdr:colOff>
      <xdr:row>77</xdr:row>
      <xdr:rowOff>6117</xdr:rowOff>
    </xdr:to>
    <xdr:sp macro="" textlink="">
      <xdr:nvSpPr>
        <xdr:cNvPr id="195" name="楕円 194"/>
        <xdr:cNvSpPr/>
      </xdr:nvSpPr>
      <xdr:spPr>
        <a:xfrm>
          <a:off x="4584700" y="131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54394</xdr:rowOff>
    </xdr:from>
    <xdr:ext cx="599010" cy="259045"/>
    <xdr:sp macro="" textlink="">
      <xdr:nvSpPr>
        <xdr:cNvPr id="196" name="民生費該当値テキスト"/>
        <xdr:cNvSpPr txBox="1"/>
      </xdr:nvSpPr>
      <xdr:spPr>
        <a:xfrm>
          <a:off x="4686300" y="1308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106394</xdr:rowOff>
    </xdr:from>
    <xdr:to>
      <xdr:col>20</xdr:col>
      <xdr:colOff>38100</xdr:colOff>
      <xdr:row>76</xdr:row>
      <xdr:rowOff>36544</xdr:rowOff>
    </xdr:to>
    <xdr:sp macro="" textlink="">
      <xdr:nvSpPr>
        <xdr:cNvPr id="197" name="楕円 196"/>
        <xdr:cNvSpPr/>
      </xdr:nvSpPr>
      <xdr:spPr>
        <a:xfrm>
          <a:off x="3746500" y="129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27671</xdr:rowOff>
    </xdr:from>
    <xdr:ext cx="599010" cy="259045"/>
    <xdr:sp macro="" textlink="">
      <xdr:nvSpPr>
        <xdr:cNvPr id="198" name="テキスト ボックス 197"/>
        <xdr:cNvSpPr txBox="1"/>
      </xdr:nvSpPr>
      <xdr:spPr>
        <a:xfrm>
          <a:off x="3497795" y="1305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60771</xdr:rowOff>
    </xdr:from>
    <xdr:to>
      <xdr:col>15</xdr:col>
      <xdr:colOff>101600</xdr:colOff>
      <xdr:row>77</xdr:row>
      <xdr:rowOff>162371</xdr:rowOff>
    </xdr:to>
    <xdr:sp macro="" textlink="">
      <xdr:nvSpPr>
        <xdr:cNvPr id="199" name="楕円 198"/>
        <xdr:cNvSpPr/>
      </xdr:nvSpPr>
      <xdr:spPr>
        <a:xfrm>
          <a:off x="2857500" y="132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153498</xdr:rowOff>
    </xdr:from>
    <xdr:ext cx="599010" cy="259045"/>
    <xdr:sp macro="" textlink="">
      <xdr:nvSpPr>
        <xdr:cNvPr id="200" name="テキスト ボックス 199"/>
        <xdr:cNvSpPr txBox="1"/>
      </xdr:nvSpPr>
      <xdr:spPr>
        <a:xfrm>
          <a:off x="2608795" y="1335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107645</xdr:rowOff>
    </xdr:from>
    <xdr:to>
      <xdr:col>10</xdr:col>
      <xdr:colOff>165100</xdr:colOff>
      <xdr:row>78</xdr:row>
      <xdr:rowOff>37795</xdr:rowOff>
    </xdr:to>
    <xdr:sp macro="" textlink="">
      <xdr:nvSpPr>
        <xdr:cNvPr id="201" name="楕円 200"/>
        <xdr:cNvSpPr/>
      </xdr:nvSpPr>
      <xdr:spPr>
        <a:xfrm>
          <a:off x="1968500" y="133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28922</xdr:rowOff>
    </xdr:from>
    <xdr:ext cx="599010" cy="259045"/>
    <xdr:sp macro="" textlink="">
      <xdr:nvSpPr>
        <xdr:cNvPr id="202" name="テキスト ボックス 201"/>
        <xdr:cNvSpPr txBox="1"/>
      </xdr:nvSpPr>
      <xdr:spPr>
        <a:xfrm>
          <a:off x="1719795" y="1340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160528</xdr:rowOff>
    </xdr:from>
    <xdr:to>
      <xdr:col>6</xdr:col>
      <xdr:colOff>38100</xdr:colOff>
      <xdr:row>78</xdr:row>
      <xdr:rowOff>90678</xdr:rowOff>
    </xdr:to>
    <xdr:sp macro="" textlink="">
      <xdr:nvSpPr>
        <xdr:cNvPr id="203" name="楕円 202"/>
        <xdr:cNvSpPr/>
      </xdr:nvSpPr>
      <xdr:spPr>
        <a:xfrm>
          <a:off x="1079500" y="133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81805</xdr:rowOff>
    </xdr:from>
    <xdr:ext cx="599010" cy="259045"/>
    <xdr:sp macro="" textlink="">
      <xdr:nvSpPr>
        <xdr:cNvPr id="204" name="テキスト ボックス 203"/>
        <xdr:cNvSpPr txBox="1"/>
      </xdr:nvSpPr>
      <xdr:spPr>
        <a:xfrm>
          <a:off x="830795" y="134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88700</xdr:rowOff>
    </xdr:from>
    <xdr:to>
      <xdr:col>24</xdr:col>
      <xdr:colOff>63500</xdr:colOff>
      <xdr:row>97</xdr:row>
      <xdr:rowOff>148833</xdr:rowOff>
    </xdr:to>
    <xdr:cxnSp macro="">
      <xdr:nvCxnSpPr>
        <xdr:cNvPr id="236" name="直線コネクタ 235"/>
        <xdr:cNvCxnSpPr/>
      </xdr:nvCxnSpPr>
      <xdr:spPr>
        <a:xfrm flipV="1">
          <a:off x="3797300" y="16719350"/>
          <a:ext cx="838200" cy="6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114216</xdr:rowOff>
    </xdr:from>
    <xdr:to>
      <xdr:col>19</xdr:col>
      <xdr:colOff>177800</xdr:colOff>
      <xdr:row>97</xdr:row>
      <xdr:rowOff>148833</xdr:rowOff>
    </xdr:to>
    <xdr:cxnSp macro="">
      <xdr:nvCxnSpPr>
        <xdr:cNvPr id="239" name="直線コネクタ 238"/>
        <xdr:cNvCxnSpPr/>
      </xdr:nvCxnSpPr>
      <xdr:spPr>
        <a:xfrm>
          <a:off x="2908300" y="15716166"/>
          <a:ext cx="889000" cy="106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114216</xdr:rowOff>
    </xdr:from>
    <xdr:to>
      <xdr:col>15</xdr:col>
      <xdr:colOff>50800</xdr:colOff>
      <xdr:row>93</xdr:row>
      <xdr:rowOff>111409</xdr:rowOff>
    </xdr:to>
    <xdr:cxnSp macro="">
      <xdr:nvCxnSpPr>
        <xdr:cNvPr id="242" name="直線コネクタ 241"/>
        <xdr:cNvCxnSpPr/>
      </xdr:nvCxnSpPr>
      <xdr:spPr>
        <a:xfrm flipV="1">
          <a:off x="2019300" y="15716166"/>
          <a:ext cx="889000" cy="3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111409</xdr:rowOff>
    </xdr:from>
    <xdr:to>
      <xdr:col>10</xdr:col>
      <xdr:colOff>114300</xdr:colOff>
      <xdr:row>97</xdr:row>
      <xdr:rowOff>148061</xdr:rowOff>
    </xdr:to>
    <xdr:cxnSp macro="">
      <xdr:nvCxnSpPr>
        <xdr:cNvPr id="245" name="直線コネクタ 244"/>
        <xdr:cNvCxnSpPr/>
      </xdr:nvCxnSpPr>
      <xdr:spPr>
        <a:xfrm flipV="1">
          <a:off x="1130300" y="16056259"/>
          <a:ext cx="889000" cy="72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37900</xdr:rowOff>
    </xdr:from>
    <xdr:to>
      <xdr:col>24</xdr:col>
      <xdr:colOff>114300</xdr:colOff>
      <xdr:row>97</xdr:row>
      <xdr:rowOff>139500</xdr:rowOff>
    </xdr:to>
    <xdr:sp macro="" textlink="">
      <xdr:nvSpPr>
        <xdr:cNvPr id="255" name="楕円 254"/>
        <xdr:cNvSpPr/>
      </xdr:nvSpPr>
      <xdr:spPr>
        <a:xfrm>
          <a:off x="4584700" y="166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60777</xdr:rowOff>
    </xdr:from>
    <xdr:ext cx="534377" cy="259045"/>
    <xdr:sp macro="" textlink="">
      <xdr:nvSpPr>
        <xdr:cNvPr id="256" name="衛生費該当値テキスト"/>
        <xdr:cNvSpPr txBox="1"/>
      </xdr:nvSpPr>
      <xdr:spPr>
        <a:xfrm>
          <a:off x="4686300" y="165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98033</xdr:rowOff>
    </xdr:from>
    <xdr:to>
      <xdr:col>20</xdr:col>
      <xdr:colOff>38100</xdr:colOff>
      <xdr:row>98</xdr:row>
      <xdr:rowOff>28183</xdr:rowOff>
    </xdr:to>
    <xdr:sp macro="" textlink="">
      <xdr:nvSpPr>
        <xdr:cNvPr id="257" name="楕円 256"/>
        <xdr:cNvSpPr/>
      </xdr:nvSpPr>
      <xdr:spPr>
        <a:xfrm>
          <a:off x="3746500" y="167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44710</xdr:rowOff>
    </xdr:from>
    <xdr:ext cx="534377" cy="259045"/>
    <xdr:sp macro="" textlink="">
      <xdr:nvSpPr>
        <xdr:cNvPr id="258" name="テキスト ボックス 257"/>
        <xdr:cNvSpPr txBox="1"/>
      </xdr:nvSpPr>
      <xdr:spPr>
        <a:xfrm>
          <a:off x="3530111" y="165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63416</xdr:rowOff>
    </xdr:from>
    <xdr:to>
      <xdr:col>15</xdr:col>
      <xdr:colOff>101600</xdr:colOff>
      <xdr:row>91</xdr:row>
      <xdr:rowOff>165016</xdr:rowOff>
    </xdr:to>
    <xdr:sp macro="" textlink="">
      <xdr:nvSpPr>
        <xdr:cNvPr id="259" name="楕円 258"/>
        <xdr:cNvSpPr/>
      </xdr:nvSpPr>
      <xdr:spPr>
        <a:xfrm>
          <a:off x="2857500" y="156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10093</xdr:rowOff>
    </xdr:from>
    <xdr:ext cx="599010" cy="259045"/>
    <xdr:sp macro="" textlink="">
      <xdr:nvSpPr>
        <xdr:cNvPr id="260" name="テキスト ボックス 259"/>
        <xdr:cNvSpPr txBox="1"/>
      </xdr:nvSpPr>
      <xdr:spPr>
        <a:xfrm>
          <a:off x="2608795" y="1544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60609</xdr:rowOff>
    </xdr:from>
    <xdr:to>
      <xdr:col>10</xdr:col>
      <xdr:colOff>165100</xdr:colOff>
      <xdr:row>93</xdr:row>
      <xdr:rowOff>162209</xdr:rowOff>
    </xdr:to>
    <xdr:sp macro="" textlink="">
      <xdr:nvSpPr>
        <xdr:cNvPr id="261" name="楕円 260"/>
        <xdr:cNvSpPr/>
      </xdr:nvSpPr>
      <xdr:spPr>
        <a:xfrm>
          <a:off x="1968500" y="160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7286</xdr:rowOff>
    </xdr:from>
    <xdr:ext cx="599010" cy="259045"/>
    <xdr:sp macro="" textlink="">
      <xdr:nvSpPr>
        <xdr:cNvPr id="262" name="テキスト ボックス 261"/>
        <xdr:cNvSpPr txBox="1"/>
      </xdr:nvSpPr>
      <xdr:spPr>
        <a:xfrm>
          <a:off x="1719795" y="157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97261</xdr:rowOff>
    </xdr:from>
    <xdr:to>
      <xdr:col>6</xdr:col>
      <xdr:colOff>38100</xdr:colOff>
      <xdr:row>98</xdr:row>
      <xdr:rowOff>27411</xdr:rowOff>
    </xdr:to>
    <xdr:sp macro="" textlink="">
      <xdr:nvSpPr>
        <xdr:cNvPr id="263" name="楕円 262"/>
        <xdr:cNvSpPr/>
      </xdr:nvSpPr>
      <xdr:spPr>
        <a:xfrm>
          <a:off x="1079500" y="167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43938</xdr:rowOff>
    </xdr:from>
    <xdr:ext cx="534377" cy="259045"/>
    <xdr:sp macro="" textlink="">
      <xdr:nvSpPr>
        <xdr:cNvPr id="264" name="テキスト ボックス 263"/>
        <xdr:cNvSpPr txBox="1"/>
      </xdr:nvSpPr>
      <xdr:spPr>
        <a:xfrm>
          <a:off x="863111" y="1650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17514</xdr:rowOff>
    </xdr:from>
    <xdr:to>
      <xdr:col>55</xdr:col>
      <xdr:colOff>0</xdr:colOff>
      <xdr:row>57</xdr:row>
      <xdr:rowOff>34963</xdr:rowOff>
    </xdr:to>
    <xdr:cxnSp macro="">
      <xdr:nvCxnSpPr>
        <xdr:cNvPr id="352" name="直線コネクタ 351"/>
        <xdr:cNvCxnSpPr/>
      </xdr:nvCxnSpPr>
      <xdr:spPr>
        <a:xfrm>
          <a:off x="9639300" y="9618714"/>
          <a:ext cx="838200" cy="18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17514</xdr:rowOff>
    </xdr:from>
    <xdr:to>
      <xdr:col>50</xdr:col>
      <xdr:colOff>114300</xdr:colOff>
      <xdr:row>57</xdr:row>
      <xdr:rowOff>61099</xdr:rowOff>
    </xdr:to>
    <xdr:cxnSp macro="">
      <xdr:nvCxnSpPr>
        <xdr:cNvPr id="355" name="直線コネクタ 354"/>
        <xdr:cNvCxnSpPr/>
      </xdr:nvCxnSpPr>
      <xdr:spPr>
        <a:xfrm flipV="1">
          <a:off x="8750300" y="9618714"/>
          <a:ext cx="889000" cy="2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168828</xdr:rowOff>
    </xdr:from>
    <xdr:to>
      <xdr:col>45</xdr:col>
      <xdr:colOff>177800</xdr:colOff>
      <xdr:row>57</xdr:row>
      <xdr:rowOff>61099</xdr:rowOff>
    </xdr:to>
    <xdr:cxnSp macro="">
      <xdr:nvCxnSpPr>
        <xdr:cNvPr id="358" name="直線コネクタ 357"/>
        <xdr:cNvCxnSpPr/>
      </xdr:nvCxnSpPr>
      <xdr:spPr>
        <a:xfrm>
          <a:off x="7861300" y="9770028"/>
          <a:ext cx="889000" cy="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116859</xdr:rowOff>
    </xdr:from>
    <xdr:to>
      <xdr:col>41</xdr:col>
      <xdr:colOff>50800</xdr:colOff>
      <xdr:row>56</xdr:row>
      <xdr:rowOff>168828</xdr:rowOff>
    </xdr:to>
    <xdr:cxnSp macro="">
      <xdr:nvCxnSpPr>
        <xdr:cNvPr id="361" name="直線コネクタ 360"/>
        <xdr:cNvCxnSpPr/>
      </xdr:nvCxnSpPr>
      <xdr:spPr>
        <a:xfrm>
          <a:off x="6972300" y="9375159"/>
          <a:ext cx="889000" cy="3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155613</xdr:rowOff>
    </xdr:from>
    <xdr:to>
      <xdr:col>55</xdr:col>
      <xdr:colOff>50800</xdr:colOff>
      <xdr:row>57</xdr:row>
      <xdr:rowOff>85763</xdr:rowOff>
    </xdr:to>
    <xdr:sp macro="" textlink="">
      <xdr:nvSpPr>
        <xdr:cNvPr id="371" name="楕円 370"/>
        <xdr:cNvSpPr/>
      </xdr:nvSpPr>
      <xdr:spPr>
        <a:xfrm>
          <a:off x="10426700" y="97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134040</xdr:rowOff>
    </xdr:from>
    <xdr:ext cx="534377" cy="259045"/>
    <xdr:sp macro="" textlink="">
      <xdr:nvSpPr>
        <xdr:cNvPr id="372" name="農林水産業費該当値テキスト"/>
        <xdr:cNvSpPr txBox="1"/>
      </xdr:nvSpPr>
      <xdr:spPr>
        <a:xfrm>
          <a:off x="10528300" y="973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138164</xdr:rowOff>
    </xdr:from>
    <xdr:to>
      <xdr:col>50</xdr:col>
      <xdr:colOff>165100</xdr:colOff>
      <xdr:row>56</xdr:row>
      <xdr:rowOff>68314</xdr:rowOff>
    </xdr:to>
    <xdr:sp macro="" textlink="">
      <xdr:nvSpPr>
        <xdr:cNvPr id="373" name="楕円 372"/>
        <xdr:cNvSpPr/>
      </xdr:nvSpPr>
      <xdr:spPr>
        <a:xfrm>
          <a:off x="9588500" y="95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84841</xdr:rowOff>
    </xdr:from>
    <xdr:ext cx="534377" cy="259045"/>
    <xdr:sp macro="" textlink="">
      <xdr:nvSpPr>
        <xdr:cNvPr id="374" name="テキスト ボックス 373"/>
        <xdr:cNvSpPr txBox="1"/>
      </xdr:nvSpPr>
      <xdr:spPr>
        <a:xfrm>
          <a:off x="9372111" y="93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10299</xdr:rowOff>
    </xdr:from>
    <xdr:to>
      <xdr:col>46</xdr:col>
      <xdr:colOff>38100</xdr:colOff>
      <xdr:row>57</xdr:row>
      <xdr:rowOff>111899</xdr:rowOff>
    </xdr:to>
    <xdr:sp macro="" textlink="">
      <xdr:nvSpPr>
        <xdr:cNvPr id="375" name="楕円 374"/>
        <xdr:cNvSpPr/>
      </xdr:nvSpPr>
      <xdr:spPr>
        <a:xfrm>
          <a:off x="8699500" y="9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103026</xdr:rowOff>
    </xdr:from>
    <xdr:ext cx="534377" cy="259045"/>
    <xdr:sp macro="" textlink="">
      <xdr:nvSpPr>
        <xdr:cNvPr id="376" name="テキスト ボックス 375"/>
        <xdr:cNvSpPr txBox="1"/>
      </xdr:nvSpPr>
      <xdr:spPr>
        <a:xfrm>
          <a:off x="8483111" y="98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118028</xdr:rowOff>
    </xdr:from>
    <xdr:to>
      <xdr:col>41</xdr:col>
      <xdr:colOff>101600</xdr:colOff>
      <xdr:row>57</xdr:row>
      <xdr:rowOff>48178</xdr:rowOff>
    </xdr:to>
    <xdr:sp macro="" textlink="">
      <xdr:nvSpPr>
        <xdr:cNvPr id="377" name="楕円 376"/>
        <xdr:cNvSpPr/>
      </xdr:nvSpPr>
      <xdr:spPr>
        <a:xfrm>
          <a:off x="7810500" y="97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39305</xdr:rowOff>
    </xdr:from>
    <xdr:ext cx="534377" cy="259045"/>
    <xdr:sp macro="" textlink="">
      <xdr:nvSpPr>
        <xdr:cNvPr id="378" name="テキスト ボックス 377"/>
        <xdr:cNvSpPr txBox="1"/>
      </xdr:nvSpPr>
      <xdr:spPr>
        <a:xfrm>
          <a:off x="7594111" y="981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66059</xdr:rowOff>
    </xdr:from>
    <xdr:to>
      <xdr:col>36</xdr:col>
      <xdr:colOff>165100</xdr:colOff>
      <xdr:row>54</xdr:row>
      <xdr:rowOff>167659</xdr:rowOff>
    </xdr:to>
    <xdr:sp macro="" textlink="">
      <xdr:nvSpPr>
        <xdr:cNvPr id="379" name="楕円 378"/>
        <xdr:cNvSpPr/>
      </xdr:nvSpPr>
      <xdr:spPr>
        <a:xfrm>
          <a:off x="6921500" y="93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12736</xdr:rowOff>
    </xdr:from>
    <xdr:ext cx="534377" cy="259045"/>
    <xdr:sp macro="" textlink="">
      <xdr:nvSpPr>
        <xdr:cNvPr id="380" name="テキスト ボックス 379"/>
        <xdr:cNvSpPr txBox="1"/>
      </xdr:nvSpPr>
      <xdr:spPr>
        <a:xfrm>
          <a:off x="6705111" y="909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139060</xdr:rowOff>
    </xdr:from>
    <xdr:to>
      <xdr:col>55</xdr:col>
      <xdr:colOff>0</xdr:colOff>
      <xdr:row>77</xdr:row>
      <xdr:rowOff>137849</xdr:rowOff>
    </xdr:to>
    <xdr:cxnSp macro="">
      <xdr:nvCxnSpPr>
        <xdr:cNvPr id="407" name="直線コネクタ 406"/>
        <xdr:cNvCxnSpPr/>
      </xdr:nvCxnSpPr>
      <xdr:spPr>
        <a:xfrm flipV="1">
          <a:off x="9639300" y="13169260"/>
          <a:ext cx="838200" cy="17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126533</xdr:rowOff>
    </xdr:from>
    <xdr:to>
      <xdr:col>50</xdr:col>
      <xdr:colOff>114300</xdr:colOff>
      <xdr:row>77</xdr:row>
      <xdr:rowOff>137849</xdr:rowOff>
    </xdr:to>
    <xdr:cxnSp macro="">
      <xdr:nvCxnSpPr>
        <xdr:cNvPr id="410" name="直線コネクタ 409"/>
        <xdr:cNvCxnSpPr/>
      </xdr:nvCxnSpPr>
      <xdr:spPr>
        <a:xfrm>
          <a:off x="8750300" y="13328183"/>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104998</xdr:rowOff>
    </xdr:from>
    <xdr:to>
      <xdr:col>45</xdr:col>
      <xdr:colOff>177800</xdr:colOff>
      <xdr:row>77</xdr:row>
      <xdr:rowOff>126533</xdr:rowOff>
    </xdr:to>
    <xdr:cxnSp macro="">
      <xdr:nvCxnSpPr>
        <xdr:cNvPr id="413" name="直線コネクタ 412"/>
        <xdr:cNvCxnSpPr/>
      </xdr:nvCxnSpPr>
      <xdr:spPr>
        <a:xfrm>
          <a:off x="7861300" y="13306648"/>
          <a:ext cx="889000" cy="2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104998</xdr:rowOff>
    </xdr:from>
    <xdr:to>
      <xdr:col>41</xdr:col>
      <xdr:colOff>50800</xdr:colOff>
      <xdr:row>77</xdr:row>
      <xdr:rowOff>110897</xdr:rowOff>
    </xdr:to>
    <xdr:cxnSp macro="">
      <xdr:nvCxnSpPr>
        <xdr:cNvPr id="416" name="直線コネクタ 415"/>
        <xdr:cNvCxnSpPr/>
      </xdr:nvCxnSpPr>
      <xdr:spPr>
        <a:xfrm flipV="1">
          <a:off x="6972300" y="13306648"/>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88260</xdr:rowOff>
    </xdr:from>
    <xdr:to>
      <xdr:col>55</xdr:col>
      <xdr:colOff>50800</xdr:colOff>
      <xdr:row>77</xdr:row>
      <xdr:rowOff>18410</xdr:rowOff>
    </xdr:to>
    <xdr:sp macro="" textlink="">
      <xdr:nvSpPr>
        <xdr:cNvPr id="426" name="楕円 425"/>
        <xdr:cNvSpPr/>
      </xdr:nvSpPr>
      <xdr:spPr>
        <a:xfrm>
          <a:off x="10426700" y="131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66687</xdr:rowOff>
    </xdr:from>
    <xdr:ext cx="534377" cy="259045"/>
    <xdr:sp macro="" textlink="">
      <xdr:nvSpPr>
        <xdr:cNvPr id="427" name="商工費該当値テキスト"/>
        <xdr:cNvSpPr txBox="1"/>
      </xdr:nvSpPr>
      <xdr:spPr>
        <a:xfrm>
          <a:off x="10528300" y="1309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87049</xdr:rowOff>
    </xdr:from>
    <xdr:to>
      <xdr:col>50</xdr:col>
      <xdr:colOff>165100</xdr:colOff>
      <xdr:row>78</xdr:row>
      <xdr:rowOff>17199</xdr:rowOff>
    </xdr:to>
    <xdr:sp macro="" textlink="">
      <xdr:nvSpPr>
        <xdr:cNvPr id="428" name="楕円 427"/>
        <xdr:cNvSpPr/>
      </xdr:nvSpPr>
      <xdr:spPr>
        <a:xfrm>
          <a:off x="9588500" y="132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8326</xdr:rowOff>
    </xdr:from>
    <xdr:ext cx="469744" cy="259045"/>
    <xdr:sp macro="" textlink="">
      <xdr:nvSpPr>
        <xdr:cNvPr id="429" name="テキスト ボックス 428"/>
        <xdr:cNvSpPr txBox="1"/>
      </xdr:nvSpPr>
      <xdr:spPr>
        <a:xfrm>
          <a:off x="9404428" y="1338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75733</xdr:rowOff>
    </xdr:from>
    <xdr:to>
      <xdr:col>46</xdr:col>
      <xdr:colOff>38100</xdr:colOff>
      <xdr:row>78</xdr:row>
      <xdr:rowOff>5883</xdr:rowOff>
    </xdr:to>
    <xdr:sp macro="" textlink="">
      <xdr:nvSpPr>
        <xdr:cNvPr id="430" name="楕円 429"/>
        <xdr:cNvSpPr/>
      </xdr:nvSpPr>
      <xdr:spPr>
        <a:xfrm>
          <a:off x="8699500" y="132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168460</xdr:rowOff>
    </xdr:from>
    <xdr:ext cx="469744" cy="259045"/>
    <xdr:sp macro="" textlink="">
      <xdr:nvSpPr>
        <xdr:cNvPr id="431" name="テキスト ボックス 430"/>
        <xdr:cNvSpPr txBox="1"/>
      </xdr:nvSpPr>
      <xdr:spPr>
        <a:xfrm>
          <a:off x="8515428" y="1337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54198</xdr:rowOff>
    </xdr:from>
    <xdr:to>
      <xdr:col>41</xdr:col>
      <xdr:colOff>101600</xdr:colOff>
      <xdr:row>77</xdr:row>
      <xdr:rowOff>155798</xdr:rowOff>
    </xdr:to>
    <xdr:sp macro="" textlink="">
      <xdr:nvSpPr>
        <xdr:cNvPr id="432" name="楕円 431"/>
        <xdr:cNvSpPr/>
      </xdr:nvSpPr>
      <xdr:spPr>
        <a:xfrm>
          <a:off x="7810500" y="132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146925</xdr:rowOff>
    </xdr:from>
    <xdr:ext cx="469744" cy="259045"/>
    <xdr:sp macro="" textlink="">
      <xdr:nvSpPr>
        <xdr:cNvPr id="433" name="テキスト ボックス 432"/>
        <xdr:cNvSpPr txBox="1"/>
      </xdr:nvSpPr>
      <xdr:spPr>
        <a:xfrm>
          <a:off x="7626428" y="133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60097</xdr:rowOff>
    </xdr:from>
    <xdr:to>
      <xdr:col>36</xdr:col>
      <xdr:colOff>165100</xdr:colOff>
      <xdr:row>77</xdr:row>
      <xdr:rowOff>161697</xdr:rowOff>
    </xdr:to>
    <xdr:sp macro="" textlink="">
      <xdr:nvSpPr>
        <xdr:cNvPr id="434" name="楕円 433"/>
        <xdr:cNvSpPr/>
      </xdr:nvSpPr>
      <xdr:spPr>
        <a:xfrm>
          <a:off x="6921500" y="132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152824</xdr:rowOff>
    </xdr:from>
    <xdr:ext cx="469744" cy="259045"/>
    <xdr:sp macro="" textlink="">
      <xdr:nvSpPr>
        <xdr:cNvPr id="435" name="テキスト ボックス 434"/>
        <xdr:cNvSpPr txBox="1"/>
      </xdr:nvSpPr>
      <xdr:spPr>
        <a:xfrm>
          <a:off x="6737428" y="1335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136131</xdr:rowOff>
    </xdr:from>
    <xdr:to>
      <xdr:col>55</xdr:col>
      <xdr:colOff>0</xdr:colOff>
      <xdr:row>98</xdr:row>
      <xdr:rowOff>31941</xdr:rowOff>
    </xdr:to>
    <xdr:cxnSp macro="">
      <xdr:nvCxnSpPr>
        <xdr:cNvPr id="465" name="直線コネクタ 464"/>
        <xdr:cNvCxnSpPr/>
      </xdr:nvCxnSpPr>
      <xdr:spPr>
        <a:xfrm>
          <a:off x="9639300" y="16766781"/>
          <a:ext cx="838200" cy="6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5601</xdr:rowOff>
    </xdr:from>
    <xdr:to>
      <xdr:col>50</xdr:col>
      <xdr:colOff>114300</xdr:colOff>
      <xdr:row>97</xdr:row>
      <xdr:rowOff>136131</xdr:rowOff>
    </xdr:to>
    <xdr:cxnSp macro="">
      <xdr:nvCxnSpPr>
        <xdr:cNvPr id="468" name="直線コネクタ 467"/>
        <xdr:cNvCxnSpPr/>
      </xdr:nvCxnSpPr>
      <xdr:spPr>
        <a:xfrm>
          <a:off x="8750300" y="16636251"/>
          <a:ext cx="8890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5601</xdr:rowOff>
    </xdr:from>
    <xdr:to>
      <xdr:col>45</xdr:col>
      <xdr:colOff>177800</xdr:colOff>
      <xdr:row>97</xdr:row>
      <xdr:rowOff>113145</xdr:rowOff>
    </xdr:to>
    <xdr:cxnSp macro="">
      <xdr:nvCxnSpPr>
        <xdr:cNvPr id="471" name="直線コネクタ 470"/>
        <xdr:cNvCxnSpPr/>
      </xdr:nvCxnSpPr>
      <xdr:spPr>
        <a:xfrm flipV="1">
          <a:off x="7861300" y="16636251"/>
          <a:ext cx="8890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50839</xdr:rowOff>
    </xdr:from>
    <xdr:to>
      <xdr:col>41</xdr:col>
      <xdr:colOff>50800</xdr:colOff>
      <xdr:row>97</xdr:row>
      <xdr:rowOff>113145</xdr:rowOff>
    </xdr:to>
    <xdr:cxnSp macro="">
      <xdr:nvCxnSpPr>
        <xdr:cNvPr id="474" name="直線コネクタ 473"/>
        <xdr:cNvCxnSpPr/>
      </xdr:nvCxnSpPr>
      <xdr:spPr>
        <a:xfrm>
          <a:off x="6972300" y="16681489"/>
          <a:ext cx="889000" cy="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152591</xdr:rowOff>
    </xdr:from>
    <xdr:to>
      <xdr:col>55</xdr:col>
      <xdr:colOff>50800</xdr:colOff>
      <xdr:row>98</xdr:row>
      <xdr:rowOff>82741</xdr:rowOff>
    </xdr:to>
    <xdr:sp macro="" textlink="">
      <xdr:nvSpPr>
        <xdr:cNvPr id="484" name="楕円 483"/>
        <xdr:cNvSpPr/>
      </xdr:nvSpPr>
      <xdr:spPr>
        <a:xfrm>
          <a:off x="10426700" y="167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131018</xdr:rowOff>
    </xdr:from>
    <xdr:ext cx="534377" cy="259045"/>
    <xdr:sp macro="" textlink="">
      <xdr:nvSpPr>
        <xdr:cNvPr id="485" name="土木費該当値テキスト"/>
        <xdr:cNvSpPr txBox="1"/>
      </xdr:nvSpPr>
      <xdr:spPr>
        <a:xfrm>
          <a:off x="10528300" y="167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85331</xdr:rowOff>
    </xdr:from>
    <xdr:to>
      <xdr:col>50</xdr:col>
      <xdr:colOff>165100</xdr:colOff>
      <xdr:row>98</xdr:row>
      <xdr:rowOff>15481</xdr:rowOff>
    </xdr:to>
    <xdr:sp macro="" textlink="">
      <xdr:nvSpPr>
        <xdr:cNvPr id="486" name="楕円 485"/>
        <xdr:cNvSpPr/>
      </xdr:nvSpPr>
      <xdr:spPr>
        <a:xfrm>
          <a:off x="9588500" y="167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6608</xdr:rowOff>
    </xdr:from>
    <xdr:ext cx="534377" cy="259045"/>
    <xdr:sp macro="" textlink="">
      <xdr:nvSpPr>
        <xdr:cNvPr id="487" name="テキスト ボックス 486"/>
        <xdr:cNvSpPr txBox="1"/>
      </xdr:nvSpPr>
      <xdr:spPr>
        <a:xfrm>
          <a:off x="9372111" y="168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126251</xdr:rowOff>
    </xdr:from>
    <xdr:to>
      <xdr:col>46</xdr:col>
      <xdr:colOff>38100</xdr:colOff>
      <xdr:row>97</xdr:row>
      <xdr:rowOff>56401</xdr:rowOff>
    </xdr:to>
    <xdr:sp macro="" textlink="">
      <xdr:nvSpPr>
        <xdr:cNvPr id="488" name="楕円 487"/>
        <xdr:cNvSpPr/>
      </xdr:nvSpPr>
      <xdr:spPr>
        <a:xfrm>
          <a:off x="8699500" y="165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47528</xdr:rowOff>
    </xdr:from>
    <xdr:ext cx="534377" cy="259045"/>
    <xdr:sp macro="" textlink="">
      <xdr:nvSpPr>
        <xdr:cNvPr id="489" name="テキスト ボックス 488"/>
        <xdr:cNvSpPr txBox="1"/>
      </xdr:nvSpPr>
      <xdr:spPr>
        <a:xfrm>
          <a:off x="8483111" y="1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62345</xdr:rowOff>
    </xdr:from>
    <xdr:to>
      <xdr:col>41</xdr:col>
      <xdr:colOff>101600</xdr:colOff>
      <xdr:row>97</xdr:row>
      <xdr:rowOff>163945</xdr:rowOff>
    </xdr:to>
    <xdr:sp macro="" textlink="">
      <xdr:nvSpPr>
        <xdr:cNvPr id="490" name="楕円 489"/>
        <xdr:cNvSpPr/>
      </xdr:nvSpPr>
      <xdr:spPr>
        <a:xfrm>
          <a:off x="7810500" y="166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155072</xdr:rowOff>
    </xdr:from>
    <xdr:ext cx="534377" cy="259045"/>
    <xdr:sp macro="" textlink="">
      <xdr:nvSpPr>
        <xdr:cNvPr id="491" name="テキスト ボックス 490"/>
        <xdr:cNvSpPr txBox="1"/>
      </xdr:nvSpPr>
      <xdr:spPr>
        <a:xfrm>
          <a:off x="7594111" y="167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xdr:rowOff>
    </xdr:from>
    <xdr:to>
      <xdr:col>36</xdr:col>
      <xdr:colOff>165100</xdr:colOff>
      <xdr:row>97</xdr:row>
      <xdr:rowOff>101639</xdr:rowOff>
    </xdr:to>
    <xdr:sp macro="" textlink="">
      <xdr:nvSpPr>
        <xdr:cNvPr id="492" name="楕円 491"/>
        <xdr:cNvSpPr/>
      </xdr:nvSpPr>
      <xdr:spPr>
        <a:xfrm>
          <a:off x="6921500" y="1663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118166</xdr:rowOff>
    </xdr:from>
    <xdr:ext cx="534377" cy="259045"/>
    <xdr:sp macro="" textlink="">
      <xdr:nvSpPr>
        <xdr:cNvPr id="493" name="テキスト ボックス 492"/>
        <xdr:cNvSpPr txBox="1"/>
      </xdr:nvSpPr>
      <xdr:spPr>
        <a:xfrm>
          <a:off x="6705111" y="164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144500</xdr:rowOff>
    </xdr:from>
    <xdr:to>
      <xdr:col>85</xdr:col>
      <xdr:colOff>127000</xdr:colOff>
      <xdr:row>37</xdr:row>
      <xdr:rowOff>50470</xdr:rowOff>
    </xdr:to>
    <xdr:cxnSp macro="">
      <xdr:nvCxnSpPr>
        <xdr:cNvPr id="523" name="直線コネクタ 522"/>
        <xdr:cNvCxnSpPr/>
      </xdr:nvCxnSpPr>
      <xdr:spPr>
        <a:xfrm>
          <a:off x="15481300" y="6316700"/>
          <a:ext cx="838200" cy="7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165227</xdr:rowOff>
    </xdr:from>
    <xdr:to>
      <xdr:col>81</xdr:col>
      <xdr:colOff>50800</xdr:colOff>
      <xdr:row>36</xdr:row>
      <xdr:rowOff>144500</xdr:rowOff>
    </xdr:to>
    <xdr:cxnSp macro="">
      <xdr:nvCxnSpPr>
        <xdr:cNvPr id="526" name="直線コネクタ 525"/>
        <xdr:cNvCxnSpPr/>
      </xdr:nvCxnSpPr>
      <xdr:spPr>
        <a:xfrm>
          <a:off x="14592300" y="5137277"/>
          <a:ext cx="889000" cy="117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165227</xdr:rowOff>
    </xdr:from>
    <xdr:to>
      <xdr:col>76</xdr:col>
      <xdr:colOff>114300</xdr:colOff>
      <xdr:row>36</xdr:row>
      <xdr:rowOff>135128</xdr:rowOff>
    </xdr:to>
    <xdr:cxnSp macro="">
      <xdr:nvCxnSpPr>
        <xdr:cNvPr id="529" name="直線コネクタ 528"/>
        <xdr:cNvCxnSpPr/>
      </xdr:nvCxnSpPr>
      <xdr:spPr>
        <a:xfrm flipV="1">
          <a:off x="13703300" y="5137277"/>
          <a:ext cx="889000" cy="117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135128</xdr:rowOff>
    </xdr:from>
    <xdr:to>
      <xdr:col>71</xdr:col>
      <xdr:colOff>177800</xdr:colOff>
      <xdr:row>37</xdr:row>
      <xdr:rowOff>51117</xdr:rowOff>
    </xdr:to>
    <xdr:cxnSp macro="">
      <xdr:nvCxnSpPr>
        <xdr:cNvPr id="532" name="直線コネクタ 531"/>
        <xdr:cNvCxnSpPr/>
      </xdr:nvCxnSpPr>
      <xdr:spPr>
        <a:xfrm flipV="1">
          <a:off x="12814300" y="6307328"/>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171120</xdr:rowOff>
    </xdr:from>
    <xdr:to>
      <xdr:col>85</xdr:col>
      <xdr:colOff>177800</xdr:colOff>
      <xdr:row>37</xdr:row>
      <xdr:rowOff>101270</xdr:rowOff>
    </xdr:to>
    <xdr:sp macro="" textlink="">
      <xdr:nvSpPr>
        <xdr:cNvPr id="542" name="楕円 541"/>
        <xdr:cNvSpPr/>
      </xdr:nvSpPr>
      <xdr:spPr>
        <a:xfrm>
          <a:off x="16268700" y="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149547</xdr:rowOff>
    </xdr:from>
    <xdr:ext cx="534377" cy="259045"/>
    <xdr:sp macro="" textlink="">
      <xdr:nvSpPr>
        <xdr:cNvPr id="543" name="消防費該当値テキスト"/>
        <xdr:cNvSpPr txBox="1"/>
      </xdr:nvSpPr>
      <xdr:spPr>
        <a:xfrm>
          <a:off x="16370300" y="63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93700</xdr:rowOff>
    </xdr:from>
    <xdr:to>
      <xdr:col>81</xdr:col>
      <xdr:colOff>101600</xdr:colOff>
      <xdr:row>37</xdr:row>
      <xdr:rowOff>23850</xdr:rowOff>
    </xdr:to>
    <xdr:sp macro="" textlink="">
      <xdr:nvSpPr>
        <xdr:cNvPr id="544" name="楕円 543"/>
        <xdr:cNvSpPr/>
      </xdr:nvSpPr>
      <xdr:spPr>
        <a:xfrm>
          <a:off x="15430500" y="62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14977</xdr:rowOff>
    </xdr:from>
    <xdr:ext cx="534377" cy="259045"/>
    <xdr:sp macro="" textlink="">
      <xdr:nvSpPr>
        <xdr:cNvPr id="545" name="テキスト ボックス 544"/>
        <xdr:cNvSpPr txBox="1"/>
      </xdr:nvSpPr>
      <xdr:spPr>
        <a:xfrm>
          <a:off x="15214111" y="63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114427</xdr:rowOff>
    </xdr:from>
    <xdr:to>
      <xdr:col>76</xdr:col>
      <xdr:colOff>165100</xdr:colOff>
      <xdr:row>30</xdr:row>
      <xdr:rowOff>44577</xdr:rowOff>
    </xdr:to>
    <xdr:sp macro="" textlink="">
      <xdr:nvSpPr>
        <xdr:cNvPr id="546" name="楕円 545"/>
        <xdr:cNvSpPr/>
      </xdr:nvSpPr>
      <xdr:spPr>
        <a:xfrm>
          <a:off x="14541500" y="50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61104</xdr:rowOff>
    </xdr:from>
    <xdr:ext cx="534377" cy="259045"/>
    <xdr:sp macro="" textlink="">
      <xdr:nvSpPr>
        <xdr:cNvPr id="547" name="テキスト ボックス 546"/>
        <xdr:cNvSpPr txBox="1"/>
      </xdr:nvSpPr>
      <xdr:spPr>
        <a:xfrm>
          <a:off x="14325111" y="486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84328</xdr:rowOff>
    </xdr:from>
    <xdr:to>
      <xdr:col>72</xdr:col>
      <xdr:colOff>38100</xdr:colOff>
      <xdr:row>37</xdr:row>
      <xdr:rowOff>14478</xdr:rowOff>
    </xdr:to>
    <xdr:sp macro="" textlink="">
      <xdr:nvSpPr>
        <xdr:cNvPr id="548" name="楕円 547"/>
        <xdr:cNvSpPr/>
      </xdr:nvSpPr>
      <xdr:spPr>
        <a:xfrm>
          <a:off x="13652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31005</xdr:rowOff>
    </xdr:from>
    <xdr:ext cx="534377" cy="259045"/>
    <xdr:sp macro="" textlink="">
      <xdr:nvSpPr>
        <xdr:cNvPr id="549" name="テキスト ボックス 548"/>
        <xdr:cNvSpPr txBox="1"/>
      </xdr:nvSpPr>
      <xdr:spPr>
        <a:xfrm>
          <a:off x="13436111" y="60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317</xdr:rowOff>
    </xdr:from>
    <xdr:to>
      <xdr:col>67</xdr:col>
      <xdr:colOff>101600</xdr:colOff>
      <xdr:row>37</xdr:row>
      <xdr:rowOff>101917</xdr:rowOff>
    </xdr:to>
    <xdr:sp macro="" textlink="">
      <xdr:nvSpPr>
        <xdr:cNvPr id="550" name="楕円 549"/>
        <xdr:cNvSpPr/>
      </xdr:nvSpPr>
      <xdr:spPr>
        <a:xfrm>
          <a:off x="12763500" y="6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93044</xdr:rowOff>
    </xdr:from>
    <xdr:ext cx="534377" cy="259045"/>
    <xdr:sp macro="" textlink="">
      <xdr:nvSpPr>
        <xdr:cNvPr id="551" name="テキスト ボックス 550"/>
        <xdr:cNvSpPr txBox="1"/>
      </xdr:nvSpPr>
      <xdr:spPr>
        <a:xfrm>
          <a:off x="12547111" y="64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127521</xdr:rowOff>
    </xdr:from>
    <xdr:to>
      <xdr:col>85</xdr:col>
      <xdr:colOff>127000</xdr:colOff>
      <xdr:row>58</xdr:row>
      <xdr:rowOff>14084</xdr:rowOff>
    </xdr:to>
    <xdr:cxnSp macro="">
      <xdr:nvCxnSpPr>
        <xdr:cNvPr id="581" name="直線コネクタ 580"/>
        <xdr:cNvCxnSpPr/>
      </xdr:nvCxnSpPr>
      <xdr:spPr>
        <a:xfrm>
          <a:off x="15481300" y="9557271"/>
          <a:ext cx="838200" cy="40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127521</xdr:rowOff>
    </xdr:from>
    <xdr:to>
      <xdr:col>81</xdr:col>
      <xdr:colOff>50800</xdr:colOff>
      <xdr:row>58</xdr:row>
      <xdr:rowOff>98171</xdr:rowOff>
    </xdr:to>
    <xdr:cxnSp macro="">
      <xdr:nvCxnSpPr>
        <xdr:cNvPr id="584" name="直線コネクタ 583"/>
        <xdr:cNvCxnSpPr/>
      </xdr:nvCxnSpPr>
      <xdr:spPr>
        <a:xfrm flipV="1">
          <a:off x="14592300" y="9557271"/>
          <a:ext cx="889000" cy="48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49530</xdr:rowOff>
    </xdr:from>
    <xdr:to>
      <xdr:col>76</xdr:col>
      <xdr:colOff>114300</xdr:colOff>
      <xdr:row>58</xdr:row>
      <xdr:rowOff>98171</xdr:rowOff>
    </xdr:to>
    <xdr:cxnSp macro="">
      <xdr:nvCxnSpPr>
        <xdr:cNvPr id="587" name="直線コネクタ 586"/>
        <xdr:cNvCxnSpPr/>
      </xdr:nvCxnSpPr>
      <xdr:spPr>
        <a:xfrm>
          <a:off x="13703300" y="9650730"/>
          <a:ext cx="889000" cy="3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49530</xdr:rowOff>
    </xdr:from>
    <xdr:to>
      <xdr:col>71</xdr:col>
      <xdr:colOff>177800</xdr:colOff>
      <xdr:row>58</xdr:row>
      <xdr:rowOff>49187</xdr:rowOff>
    </xdr:to>
    <xdr:cxnSp macro="">
      <xdr:nvCxnSpPr>
        <xdr:cNvPr id="590" name="直線コネクタ 589"/>
        <xdr:cNvCxnSpPr/>
      </xdr:nvCxnSpPr>
      <xdr:spPr>
        <a:xfrm flipV="1">
          <a:off x="12814300" y="9650730"/>
          <a:ext cx="889000" cy="3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134734</xdr:rowOff>
    </xdr:from>
    <xdr:to>
      <xdr:col>85</xdr:col>
      <xdr:colOff>177800</xdr:colOff>
      <xdr:row>58</xdr:row>
      <xdr:rowOff>64884</xdr:rowOff>
    </xdr:to>
    <xdr:sp macro="" textlink="">
      <xdr:nvSpPr>
        <xdr:cNvPr id="600" name="楕円 599"/>
        <xdr:cNvSpPr/>
      </xdr:nvSpPr>
      <xdr:spPr>
        <a:xfrm>
          <a:off x="162687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49661</xdr:rowOff>
    </xdr:from>
    <xdr:ext cx="534377" cy="259045"/>
    <xdr:sp macro="" textlink="">
      <xdr:nvSpPr>
        <xdr:cNvPr id="601" name="教育費該当値テキスト"/>
        <xdr:cNvSpPr txBox="1"/>
      </xdr:nvSpPr>
      <xdr:spPr>
        <a:xfrm>
          <a:off x="16370300" y="98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76721</xdr:rowOff>
    </xdr:from>
    <xdr:to>
      <xdr:col>81</xdr:col>
      <xdr:colOff>101600</xdr:colOff>
      <xdr:row>56</xdr:row>
      <xdr:rowOff>6871</xdr:rowOff>
    </xdr:to>
    <xdr:sp macro="" textlink="">
      <xdr:nvSpPr>
        <xdr:cNvPr id="602" name="楕円 601"/>
        <xdr:cNvSpPr/>
      </xdr:nvSpPr>
      <xdr:spPr>
        <a:xfrm>
          <a:off x="15430500" y="95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23398</xdr:rowOff>
    </xdr:from>
    <xdr:ext cx="534377" cy="259045"/>
    <xdr:sp macro="" textlink="">
      <xdr:nvSpPr>
        <xdr:cNvPr id="603" name="テキスト ボックス 602"/>
        <xdr:cNvSpPr txBox="1"/>
      </xdr:nvSpPr>
      <xdr:spPr>
        <a:xfrm>
          <a:off x="15214111" y="928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47371</xdr:rowOff>
    </xdr:from>
    <xdr:to>
      <xdr:col>76</xdr:col>
      <xdr:colOff>165100</xdr:colOff>
      <xdr:row>58</xdr:row>
      <xdr:rowOff>148971</xdr:rowOff>
    </xdr:to>
    <xdr:sp macro="" textlink="">
      <xdr:nvSpPr>
        <xdr:cNvPr id="604" name="楕円 603"/>
        <xdr:cNvSpPr/>
      </xdr:nvSpPr>
      <xdr:spPr>
        <a:xfrm>
          <a:off x="14541500" y="99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140098</xdr:rowOff>
    </xdr:from>
    <xdr:ext cx="534377" cy="259045"/>
    <xdr:sp macro="" textlink="">
      <xdr:nvSpPr>
        <xdr:cNvPr id="605" name="テキスト ボックス 604"/>
        <xdr:cNvSpPr txBox="1"/>
      </xdr:nvSpPr>
      <xdr:spPr>
        <a:xfrm>
          <a:off x="14325111" y="1008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170180</xdr:rowOff>
    </xdr:from>
    <xdr:to>
      <xdr:col>72</xdr:col>
      <xdr:colOff>38100</xdr:colOff>
      <xdr:row>56</xdr:row>
      <xdr:rowOff>100330</xdr:rowOff>
    </xdr:to>
    <xdr:sp macro="" textlink="">
      <xdr:nvSpPr>
        <xdr:cNvPr id="606" name="楕円 605"/>
        <xdr:cNvSpPr/>
      </xdr:nvSpPr>
      <xdr:spPr>
        <a:xfrm>
          <a:off x="13652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116857</xdr:rowOff>
    </xdr:from>
    <xdr:ext cx="534377" cy="259045"/>
    <xdr:sp macro="" textlink="">
      <xdr:nvSpPr>
        <xdr:cNvPr id="607" name="テキスト ボックス 606"/>
        <xdr:cNvSpPr txBox="1"/>
      </xdr:nvSpPr>
      <xdr:spPr>
        <a:xfrm>
          <a:off x="13436111" y="93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169837</xdr:rowOff>
    </xdr:from>
    <xdr:to>
      <xdr:col>67</xdr:col>
      <xdr:colOff>101600</xdr:colOff>
      <xdr:row>58</xdr:row>
      <xdr:rowOff>99987</xdr:rowOff>
    </xdr:to>
    <xdr:sp macro="" textlink="">
      <xdr:nvSpPr>
        <xdr:cNvPr id="608" name="楕円 607"/>
        <xdr:cNvSpPr/>
      </xdr:nvSpPr>
      <xdr:spPr>
        <a:xfrm>
          <a:off x="12763500" y="994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91114</xdr:rowOff>
    </xdr:from>
    <xdr:ext cx="534377" cy="259045"/>
    <xdr:sp macro="" textlink="">
      <xdr:nvSpPr>
        <xdr:cNvPr id="609" name="テキスト ボックス 608"/>
        <xdr:cNvSpPr txBox="1"/>
      </xdr:nvSpPr>
      <xdr:spPr>
        <a:xfrm>
          <a:off x="12547111" y="100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137917</xdr:rowOff>
    </xdr:from>
    <xdr:to>
      <xdr:col>85</xdr:col>
      <xdr:colOff>127000</xdr:colOff>
      <xdr:row>78</xdr:row>
      <xdr:rowOff>139700</xdr:rowOff>
    </xdr:to>
    <xdr:cxnSp macro="">
      <xdr:nvCxnSpPr>
        <xdr:cNvPr id="636" name="直線コネクタ 635"/>
        <xdr:cNvCxnSpPr/>
      </xdr:nvCxnSpPr>
      <xdr:spPr>
        <a:xfrm>
          <a:off x="15481300" y="13511017"/>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128270</xdr:rowOff>
    </xdr:from>
    <xdr:to>
      <xdr:col>81</xdr:col>
      <xdr:colOff>50800</xdr:colOff>
      <xdr:row>78</xdr:row>
      <xdr:rowOff>137917</xdr:rowOff>
    </xdr:to>
    <xdr:cxnSp macro="">
      <xdr:nvCxnSpPr>
        <xdr:cNvPr id="639" name="直線コネクタ 638"/>
        <xdr:cNvCxnSpPr/>
      </xdr:nvCxnSpPr>
      <xdr:spPr>
        <a:xfrm>
          <a:off x="14592300" y="13329920"/>
          <a:ext cx="889000" cy="18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128270</xdr:rowOff>
    </xdr:from>
    <xdr:to>
      <xdr:col>76</xdr:col>
      <xdr:colOff>114300</xdr:colOff>
      <xdr:row>78</xdr:row>
      <xdr:rowOff>53152</xdr:rowOff>
    </xdr:to>
    <xdr:cxnSp macro="">
      <xdr:nvCxnSpPr>
        <xdr:cNvPr id="642" name="直線コネクタ 641"/>
        <xdr:cNvCxnSpPr/>
      </xdr:nvCxnSpPr>
      <xdr:spPr>
        <a:xfrm flipV="1">
          <a:off x="13703300" y="13329920"/>
          <a:ext cx="889000" cy="9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53152</xdr:rowOff>
    </xdr:from>
    <xdr:to>
      <xdr:col>71</xdr:col>
      <xdr:colOff>177800</xdr:colOff>
      <xdr:row>78</xdr:row>
      <xdr:rowOff>137826</xdr:rowOff>
    </xdr:to>
    <xdr:cxnSp macro="">
      <xdr:nvCxnSpPr>
        <xdr:cNvPr id="645" name="直線コネクタ 644"/>
        <xdr:cNvCxnSpPr/>
      </xdr:nvCxnSpPr>
      <xdr:spPr>
        <a:xfrm flipV="1">
          <a:off x="12814300" y="13426252"/>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87117</xdr:rowOff>
    </xdr:from>
    <xdr:to>
      <xdr:col>81</xdr:col>
      <xdr:colOff>101600</xdr:colOff>
      <xdr:row>79</xdr:row>
      <xdr:rowOff>17267</xdr:rowOff>
    </xdr:to>
    <xdr:sp macro="" textlink="">
      <xdr:nvSpPr>
        <xdr:cNvPr id="657" name="楕円 656"/>
        <xdr:cNvSpPr/>
      </xdr:nvSpPr>
      <xdr:spPr>
        <a:xfrm>
          <a:off x="154305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8394</xdr:rowOff>
    </xdr:from>
    <xdr:ext cx="313932" cy="259045"/>
    <xdr:sp macro="" textlink="">
      <xdr:nvSpPr>
        <xdr:cNvPr id="658" name="テキスト ボックス 657"/>
        <xdr:cNvSpPr txBox="1"/>
      </xdr:nvSpPr>
      <xdr:spPr>
        <a:xfrm>
          <a:off x="15324333" y="13552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77470</xdr:rowOff>
    </xdr:from>
    <xdr:to>
      <xdr:col>76</xdr:col>
      <xdr:colOff>165100</xdr:colOff>
      <xdr:row>78</xdr:row>
      <xdr:rowOff>7620</xdr:rowOff>
    </xdr:to>
    <xdr:sp macro="" textlink="">
      <xdr:nvSpPr>
        <xdr:cNvPr id="659" name="楕円 658"/>
        <xdr:cNvSpPr/>
      </xdr:nvSpPr>
      <xdr:spPr>
        <a:xfrm>
          <a:off x="14541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170197</xdr:rowOff>
    </xdr:from>
    <xdr:ext cx="469744" cy="259045"/>
    <xdr:sp macro="" textlink="">
      <xdr:nvSpPr>
        <xdr:cNvPr id="660" name="テキスト ボックス 659"/>
        <xdr:cNvSpPr txBox="1"/>
      </xdr:nvSpPr>
      <xdr:spPr>
        <a:xfrm>
          <a:off x="14357428"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2352</xdr:rowOff>
    </xdr:from>
    <xdr:to>
      <xdr:col>72</xdr:col>
      <xdr:colOff>38100</xdr:colOff>
      <xdr:row>78</xdr:row>
      <xdr:rowOff>103952</xdr:rowOff>
    </xdr:to>
    <xdr:sp macro="" textlink="">
      <xdr:nvSpPr>
        <xdr:cNvPr id="661" name="楕円 660"/>
        <xdr:cNvSpPr/>
      </xdr:nvSpPr>
      <xdr:spPr>
        <a:xfrm>
          <a:off x="13652500" y="1337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95079</xdr:rowOff>
    </xdr:from>
    <xdr:ext cx="469744" cy="259045"/>
    <xdr:sp macro="" textlink="">
      <xdr:nvSpPr>
        <xdr:cNvPr id="662" name="テキスト ボックス 661"/>
        <xdr:cNvSpPr txBox="1"/>
      </xdr:nvSpPr>
      <xdr:spPr>
        <a:xfrm>
          <a:off x="13468428" y="1346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87026</xdr:rowOff>
    </xdr:from>
    <xdr:to>
      <xdr:col>67</xdr:col>
      <xdr:colOff>101600</xdr:colOff>
      <xdr:row>79</xdr:row>
      <xdr:rowOff>17176</xdr:rowOff>
    </xdr:to>
    <xdr:sp macro="" textlink="">
      <xdr:nvSpPr>
        <xdr:cNvPr id="663" name="楕円 662"/>
        <xdr:cNvSpPr/>
      </xdr:nvSpPr>
      <xdr:spPr>
        <a:xfrm>
          <a:off x="127635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8303</xdr:rowOff>
    </xdr:from>
    <xdr:ext cx="313932" cy="259045"/>
    <xdr:sp macro="" textlink="">
      <xdr:nvSpPr>
        <xdr:cNvPr id="664" name="テキスト ボックス 663"/>
        <xdr:cNvSpPr txBox="1"/>
      </xdr:nvSpPr>
      <xdr:spPr>
        <a:xfrm>
          <a:off x="12657333" y="13552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60770</xdr:rowOff>
    </xdr:from>
    <xdr:to>
      <xdr:col>85</xdr:col>
      <xdr:colOff>127000</xdr:colOff>
      <xdr:row>95</xdr:row>
      <xdr:rowOff>76212</xdr:rowOff>
    </xdr:to>
    <xdr:cxnSp macro="">
      <xdr:nvCxnSpPr>
        <xdr:cNvPr id="693" name="直線コネクタ 692"/>
        <xdr:cNvCxnSpPr/>
      </xdr:nvCxnSpPr>
      <xdr:spPr>
        <a:xfrm flipV="1">
          <a:off x="15481300" y="16348520"/>
          <a:ext cx="838200" cy="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76212</xdr:rowOff>
    </xdr:from>
    <xdr:to>
      <xdr:col>81</xdr:col>
      <xdr:colOff>50800</xdr:colOff>
      <xdr:row>95</xdr:row>
      <xdr:rowOff>137261</xdr:rowOff>
    </xdr:to>
    <xdr:cxnSp macro="">
      <xdr:nvCxnSpPr>
        <xdr:cNvPr id="696" name="直線コネクタ 695"/>
        <xdr:cNvCxnSpPr/>
      </xdr:nvCxnSpPr>
      <xdr:spPr>
        <a:xfrm flipV="1">
          <a:off x="14592300" y="16363962"/>
          <a:ext cx="889000" cy="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137261</xdr:rowOff>
    </xdr:from>
    <xdr:to>
      <xdr:col>76</xdr:col>
      <xdr:colOff>114300</xdr:colOff>
      <xdr:row>96</xdr:row>
      <xdr:rowOff>14515</xdr:rowOff>
    </xdr:to>
    <xdr:cxnSp macro="">
      <xdr:nvCxnSpPr>
        <xdr:cNvPr id="699" name="直線コネクタ 698"/>
        <xdr:cNvCxnSpPr/>
      </xdr:nvCxnSpPr>
      <xdr:spPr>
        <a:xfrm flipV="1">
          <a:off x="13703300" y="16425011"/>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14515</xdr:rowOff>
    </xdr:from>
    <xdr:to>
      <xdr:col>71</xdr:col>
      <xdr:colOff>177800</xdr:colOff>
      <xdr:row>96</xdr:row>
      <xdr:rowOff>50088</xdr:rowOff>
    </xdr:to>
    <xdr:cxnSp macro="">
      <xdr:nvCxnSpPr>
        <xdr:cNvPr id="702" name="直線コネクタ 701"/>
        <xdr:cNvCxnSpPr/>
      </xdr:nvCxnSpPr>
      <xdr:spPr>
        <a:xfrm flipV="1">
          <a:off x="12814300" y="16473715"/>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9970</xdr:rowOff>
    </xdr:from>
    <xdr:to>
      <xdr:col>85</xdr:col>
      <xdr:colOff>177800</xdr:colOff>
      <xdr:row>95</xdr:row>
      <xdr:rowOff>111570</xdr:rowOff>
    </xdr:to>
    <xdr:sp macro="" textlink="">
      <xdr:nvSpPr>
        <xdr:cNvPr id="712" name="楕円 711"/>
        <xdr:cNvSpPr/>
      </xdr:nvSpPr>
      <xdr:spPr>
        <a:xfrm>
          <a:off x="16268700" y="162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159847</xdr:rowOff>
    </xdr:from>
    <xdr:ext cx="534377" cy="259045"/>
    <xdr:sp macro="" textlink="">
      <xdr:nvSpPr>
        <xdr:cNvPr id="713" name="公債費該当値テキスト"/>
        <xdr:cNvSpPr txBox="1"/>
      </xdr:nvSpPr>
      <xdr:spPr>
        <a:xfrm>
          <a:off x="16370300" y="162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25412</xdr:rowOff>
    </xdr:from>
    <xdr:to>
      <xdr:col>81</xdr:col>
      <xdr:colOff>101600</xdr:colOff>
      <xdr:row>95</xdr:row>
      <xdr:rowOff>127012</xdr:rowOff>
    </xdr:to>
    <xdr:sp macro="" textlink="">
      <xdr:nvSpPr>
        <xdr:cNvPr id="714" name="楕円 713"/>
        <xdr:cNvSpPr/>
      </xdr:nvSpPr>
      <xdr:spPr>
        <a:xfrm>
          <a:off x="15430500" y="1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118139</xdr:rowOff>
    </xdr:from>
    <xdr:ext cx="534377" cy="259045"/>
    <xdr:sp macro="" textlink="">
      <xdr:nvSpPr>
        <xdr:cNvPr id="715" name="テキスト ボックス 714"/>
        <xdr:cNvSpPr txBox="1"/>
      </xdr:nvSpPr>
      <xdr:spPr>
        <a:xfrm>
          <a:off x="15214111" y="164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86461</xdr:rowOff>
    </xdr:from>
    <xdr:to>
      <xdr:col>76</xdr:col>
      <xdr:colOff>165100</xdr:colOff>
      <xdr:row>96</xdr:row>
      <xdr:rowOff>16611</xdr:rowOff>
    </xdr:to>
    <xdr:sp macro="" textlink="">
      <xdr:nvSpPr>
        <xdr:cNvPr id="716" name="楕円 715"/>
        <xdr:cNvSpPr/>
      </xdr:nvSpPr>
      <xdr:spPr>
        <a:xfrm>
          <a:off x="14541500" y="163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7738</xdr:rowOff>
    </xdr:from>
    <xdr:ext cx="534377" cy="259045"/>
    <xdr:sp macro="" textlink="">
      <xdr:nvSpPr>
        <xdr:cNvPr id="717" name="テキスト ボックス 716"/>
        <xdr:cNvSpPr txBox="1"/>
      </xdr:nvSpPr>
      <xdr:spPr>
        <a:xfrm>
          <a:off x="14325111" y="164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135165</xdr:rowOff>
    </xdr:from>
    <xdr:to>
      <xdr:col>72</xdr:col>
      <xdr:colOff>38100</xdr:colOff>
      <xdr:row>96</xdr:row>
      <xdr:rowOff>65315</xdr:rowOff>
    </xdr:to>
    <xdr:sp macro="" textlink="">
      <xdr:nvSpPr>
        <xdr:cNvPr id="718" name="楕円 717"/>
        <xdr:cNvSpPr/>
      </xdr:nvSpPr>
      <xdr:spPr>
        <a:xfrm>
          <a:off x="13652500" y="164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56442</xdr:rowOff>
    </xdr:from>
    <xdr:ext cx="534377" cy="259045"/>
    <xdr:sp macro="" textlink="">
      <xdr:nvSpPr>
        <xdr:cNvPr id="719" name="テキスト ボックス 718"/>
        <xdr:cNvSpPr txBox="1"/>
      </xdr:nvSpPr>
      <xdr:spPr>
        <a:xfrm>
          <a:off x="13436111" y="165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170738</xdr:rowOff>
    </xdr:from>
    <xdr:to>
      <xdr:col>67</xdr:col>
      <xdr:colOff>101600</xdr:colOff>
      <xdr:row>96</xdr:row>
      <xdr:rowOff>100888</xdr:rowOff>
    </xdr:to>
    <xdr:sp macro="" textlink="">
      <xdr:nvSpPr>
        <xdr:cNvPr id="720" name="楕円 719"/>
        <xdr:cNvSpPr/>
      </xdr:nvSpPr>
      <xdr:spPr>
        <a:xfrm>
          <a:off x="12763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92015</xdr:rowOff>
    </xdr:from>
    <xdr:ext cx="534377" cy="259045"/>
    <xdr:sp macro="" textlink="">
      <xdr:nvSpPr>
        <xdr:cNvPr id="721" name="テキスト ボックス 720"/>
        <xdr:cNvSpPr txBox="1"/>
      </xdr:nvSpPr>
      <xdr:spPr>
        <a:xfrm>
          <a:off x="12547111" y="165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議会費は、類似団体平均を上回っているものの、事業費は概ね同程度で推移している。総務費は、市役所出張所の整理や職員数抑制による退職手当負担金の削減により、類似団体平均に比べて低コストになっている。民生費は、類似団体平均より低く推移しているものの、高齢化に伴う扶助費等の増により、全体としては増加傾向にある。衛生費は、令和元年度及び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新清掃センター建設事業費に係る一部事務組合への負担金の増により大きく上昇したが、類似団体平均前後の水準まで回復している。農林水産業費は、類似団体平均と比較して低いコストで推移してき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年度に水産業協同利用施設復興整備事業補助金の増額、令和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強い農業・担い手づくり補助金の増額により、それぞれ類似団体平均を上回っている。商工費は、五浦地区など観光資源を有していることから観光費を多く計上しているものの、類似団体平均と比較すると低コストとなっている。土木費は、類似団体平均と同程度で推移してきたが、北町関本中線整備事業費の減少に伴い、類似団体平均を下回る状況となっている。消防費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年度に複合防災センター整備事業費の増加によりコストが大きく上昇したが、令和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年度は、住民一人当たり</a:t>
          </a:r>
          <a:r>
            <a:rPr kumimoji="1" lang="en-US" altLang="ja-JP" sz="1200">
              <a:latin typeface="ＭＳ Ｐゴシック" panose="020B0600070205080204" pitchFamily="50" charset="-128"/>
              <a:ea typeface="ＭＳ Ｐゴシック" panose="020B0600070205080204" pitchFamily="50" charset="-128"/>
            </a:rPr>
            <a:t>18,842</a:t>
          </a:r>
          <a:r>
            <a:rPr kumimoji="1" lang="ja-JP" altLang="en-US" sz="1200">
              <a:latin typeface="ＭＳ Ｐゴシック" panose="020B0600070205080204" pitchFamily="50" charset="-128"/>
              <a:ea typeface="ＭＳ Ｐゴシック" panose="020B0600070205080204" pitchFamily="50" charset="-128"/>
            </a:rPr>
            <a:t>円となり、類似団体を下回る状況となっている。教育費は、概ね類似団体平均を下回って推移しているが、令和元年度は中学校更新事業の実施、令和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磯原中学校建設事業の実施による増額に伴い、それぞれ類似団体平均を上回っている。公債費は、類似団体平均と比べ低コストとなっているものの、増加傾向が続いているため、引き続き慎重な地方債発行を心掛けた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   財政調整基金残高は、令和元年度に取崩しを行ったため減少したが、令和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年度以降、普通交付税、市税等の増収や、病院事業への繰出金等の減額等、不要な事業・経費等の支出抑制に努め、積立を行ったことにより、基金残高は年々増加している。令和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年度は、高萩市と広域で進めているごみ処理施設建設事業に係る震災復興特別交付税返還金相当額約</a:t>
          </a:r>
          <a:r>
            <a:rPr kumimoji="1" lang="en-US" altLang="ja-JP" sz="1050">
              <a:latin typeface="ＭＳ Ｐゴシック" panose="020B0600070205080204" pitchFamily="50" charset="-128"/>
              <a:ea typeface="ＭＳ Ｐゴシック" panose="020B0600070205080204" pitchFamily="50" charset="-128"/>
            </a:rPr>
            <a:t>724</a:t>
          </a:r>
          <a:r>
            <a:rPr kumimoji="1" lang="ja-JP" altLang="en-US" sz="1050">
              <a:latin typeface="ＭＳ Ｐゴシック" panose="020B0600070205080204" pitchFamily="50" charset="-128"/>
              <a:ea typeface="ＭＳ Ｐゴシック" panose="020B0600070205080204" pitchFamily="50" charset="-128"/>
            </a:rPr>
            <a:t>百万円を積み立てたことにより、前年度から</a:t>
          </a:r>
          <a:r>
            <a:rPr kumimoji="1" lang="en-US" altLang="ja-JP" sz="1050">
              <a:latin typeface="ＭＳ Ｐゴシック" panose="020B0600070205080204" pitchFamily="50" charset="-128"/>
              <a:ea typeface="ＭＳ Ｐゴシック" panose="020B0600070205080204" pitchFamily="50" charset="-128"/>
            </a:rPr>
            <a:t>7.26</a:t>
          </a:r>
          <a:r>
            <a:rPr kumimoji="1" lang="ja-JP" altLang="en-US" sz="1050">
              <a:latin typeface="ＭＳ Ｐゴシック" panose="020B0600070205080204" pitchFamily="50" charset="-128"/>
              <a:ea typeface="ＭＳ Ｐゴシック" panose="020B0600070205080204" pitchFamily="50" charset="-128"/>
            </a:rPr>
            <a:t>％増加している。</a:t>
          </a:r>
        </a:p>
        <a:p>
          <a:r>
            <a:rPr kumimoji="1" lang="ja-JP" altLang="en-US" sz="1050">
              <a:latin typeface="ＭＳ Ｐゴシック" panose="020B0600070205080204" pitchFamily="50" charset="-128"/>
              <a:ea typeface="ＭＳ Ｐゴシック" panose="020B0600070205080204" pitchFamily="50" charset="-128"/>
            </a:rPr>
            <a:t> 　実質収支額は、平成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年度に普通交付税の減額や扶助費の増額等により</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％台まで減少したが、令和元年度以降増加に転じ、概ね</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9</a:t>
          </a:r>
          <a:r>
            <a:rPr kumimoji="1" lang="ja-JP" altLang="en-US" sz="1050">
              <a:latin typeface="ＭＳ Ｐゴシック" panose="020B0600070205080204" pitchFamily="50" charset="-128"/>
              <a:ea typeface="ＭＳ Ｐゴシック" panose="020B0600070205080204" pitchFamily="50" charset="-128"/>
            </a:rPr>
            <a:t>％で推移している。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  実質単年度収支は、令和元年度まで基金取崩しを行ったことによりマイナス値が続いていたが、令和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年度以降、基金取崩しがなくなり、市税等の増収により、</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％で推移している。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過去において、連結実質赤字比率を計上したことはなく、令和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年度も黒字となっており、市民病院事業会計における実質収支の増加により、黒字幅が拡大している。</a:t>
          </a:r>
        </a:p>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水道事業会計においては、今後、老朽化に伴う更新費用の増額が見込まれることから、料金体系の見直しを含め、引き続き健全な経営に努める。</a:t>
          </a:r>
        </a:p>
        <a:p>
          <a:r>
            <a:rPr kumimoji="1" lang="ja-JP" altLang="en-US" sz="1300">
              <a:latin typeface="ＭＳ ゴシック" pitchFamily="49" charset="-128"/>
              <a:ea typeface="ＭＳ ゴシック" pitchFamily="49" charset="-128"/>
            </a:rPr>
            <a:t>　工業用水道事業は、料金収入の減少に伴い、資金剰余金が減少傾向にある。</a:t>
          </a:r>
        </a:p>
        <a:p>
          <a:r>
            <a:rPr kumimoji="1" lang="ja-JP" altLang="en-US" sz="1300">
              <a:latin typeface="ＭＳ ゴシック" pitchFamily="49" charset="-128"/>
              <a:ea typeface="ＭＳ ゴシック" pitchFamily="49" charset="-128"/>
            </a:rPr>
            <a:t>　病院事業は、例年赤字となっていたが、令和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以降、新型コロナウイルス感染症入院病床確保事業等補助金等の収入増や外来収益の増加により、黒字に転じている。今後は、新型コロナウイルス感染症に対する補助金収入が無くなり、実質収支は減少する見込みであることから、将来に渡り持続可能な経営維持に努める。</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a:effectLst/>
              <a:latin typeface="ＭＳ Ｐゴシック" panose="020B0600070205080204" pitchFamily="50" charset="-128"/>
              <a:ea typeface="ＭＳ Ｐゴシック" panose="020B0600070205080204" pitchFamily="50" charset="-128"/>
            </a:rPr>
            <a:t>　</a:t>
          </a:r>
          <a:r>
            <a:rPr kumimoji="1" lang="ja-JP" altLang="en-US" sz="1300">
              <a:latin typeface="ＭＳ ゴシック" pitchFamily="49" charset="-128"/>
              <a:ea typeface="ＭＳ ゴシック" pitchFamily="49" charset="-128"/>
            </a:rPr>
            <a:t>その他の事業については、概ね前年度と同程度の黒字幅となっている。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Q19"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21305861</v>
      </c>
      <c r="BO4" s="371"/>
      <c r="BP4" s="371"/>
      <c r="BQ4" s="371"/>
      <c r="BR4" s="371"/>
      <c r="BS4" s="371"/>
      <c r="BT4" s="371"/>
      <c r="BU4" s="372"/>
      <c r="BV4" s="370">
        <v>24088087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9.3000000000000007</v>
      </c>
      <c r="CU4" s="377"/>
      <c r="CV4" s="377"/>
      <c r="CW4" s="377"/>
      <c r="CX4" s="377"/>
      <c r="CY4" s="377"/>
      <c r="CZ4" s="377"/>
      <c r="DA4" s="378"/>
      <c r="DB4" s="376">
        <v>8.6999999999999993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20147778</v>
      </c>
      <c r="BO5" s="408"/>
      <c r="BP5" s="408"/>
      <c r="BQ5" s="408"/>
      <c r="BR5" s="408"/>
      <c r="BS5" s="408"/>
      <c r="BT5" s="408"/>
      <c r="BU5" s="409"/>
      <c r="BV5" s="407">
        <v>22701125</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96</v>
      </c>
      <c r="CU5" s="405"/>
      <c r="CV5" s="405"/>
      <c r="CW5" s="405"/>
      <c r="CX5" s="405"/>
      <c r="CY5" s="405"/>
      <c r="CZ5" s="405"/>
      <c r="DA5" s="406"/>
      <c r="DB5" s="404">
        <v>88.7</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1158083</v>
      </c>
      <c r="BO6" s="408"/>
      <c r="BP6" s="408"/>
      <c r="BQ6" s="408"/>
      <c r="BR6" s="408"/>
      <c r="BS6" s="408"/>
      <c r="BT6" s="408"/>
      <c r="BU6" s="409"/>
      <c r="BV6" s="407">
        <v>1386962</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97.9</v>
      </c>
      <c r="CU6" s="445"/>
      <c r="CV6" s="445"/>
      <c r="CW6" s="445"/>
      <c r="CX6" s="445"/>
      <c r="CY6" s="445"/>
      <c r="CZ6" s="445"/>
      <c r="DA6" s="446"/>
      <c r="DB6" s="444">
        <v>95.5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163675</v>
      </c>
      <c r="BO7" s="408"/>
      <c r="BP7" s="408"/>
      <c r="BQ7" s="408"/>
      <c r="BR7" s="408"/>
      <c r="BS7" s="408"/>
      <c r="BT7" s="408"/>
      <c r="BU7" s="409"/>
      <c r="BV7" s="407">
        <v>427721</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10732262</v>
      </c>
      <c r="CU7" s="408"/>
      <c r="CV7" s="408"/>
      <c r="CW7" s="408"/>
      <c r="CX7" s="408"/>
      <c r="CY7" s="408"/>
      <c r="CZ7" s="408"/>
      <c r="DA7" s="409"/>
      <c r="DB7" s="407">
        <v>11034691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95</v>
      </c>
      <c r="AV8" s="440"/>
      <c r="AW8" s="440"/>
      <c r="AX8" s="440"/>
      <c r="AY8" s="441" t="s">
        <v>109</v>
      </c>
      <c r="AZ8" s="442"/>
      <c r="BA8" s="442"/>
      <c r="BB8" s="442"/>
      <c r="BC8" s="442"/>
      <c r="BD8" s="442"/>
      <c r="BE8" s="442"/>
      <c r="BF8" s="442"/>
      <c r="BG8" s="442"/>
      <c r="BH8" s="442"/>
      <c r="BI8" s="442"/>
      <c r="BJ8" s="442"/>
      <c r="BK8" s="442"/>
      <c r="BL8" s="442"/>
      <c r="BM8" s="443"/>
      <c r="BN8" s="407">
        <v>994408</v>
      </c>
      <c r="BO8" s="408"/>
      <c r="BP8" s="408"/>
      <c r="BQ8" s="408"/>
      <c r="BR8" s="408"/>
      <c r="BS8" s="408"/>
      <c r="BT8" s="408"/>
      <c r="BU8" s="409"/>
      <c r="BV8" s="407">
        <v>959241</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0.67</v>
      </c>
      <c r="CU8" s="448"/>
      <c r="CV8" s="448"/>
      <c r="CW8" s="448"/>
      <c r="CX8" s="448"/>
      <c r="CY8" s="448"/>
      <c r="CZ8" s="448"/>
      <c r="DA8" s="449"/>
      <c r="DB8" s="447">
        <v>0.68</v>
      </c>
      <c r="DC8" s="448"/>
      <c r="DD8" s="448"/>
      <c r="DE8" s="448"/>
      <c r="DF8" s="448"/>
      <c r="DG8" s="448"/>
      <c r="DH8" s="448"/>
      <c r="DI8" s="449"/>
    </row>
    <row r="9" spans="1:119" ht="18.75" customHeight="1" thickBot="1" x14ac:dyDescent="0.2">
      <c r="A9" s="181"/>
      <c r="B9" s="401" t="s">
        <v>111</v>
      </c>
      <c r="C9" s="402"/>
      <c r="D9" s="402"/>
      <c r="E9" s="402"/>
      <c r="F9" s="402"/>
      <c r="G9" s="402"/>
      <c r="H9" s="402"/>
      <c r="I9" s="402"/>
      <c r="J9" s="402"/>
      <c r="K9" s="450"/>
      <c r="L9" s="451" t="s">
        <v>112</v>
      </c>
      <c r="M9" s="452"/>
      <c r="N9" s="452"/>
      <c r="O9" s="452"/>
      <c r="P9" s="452"/>
      <c r="Q9" s="453"/>
      <c r="R9" s="454">
        <v>41801</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95</v>
      </c>
      <c r="AV9" s="440"/>
      <c r="AW9" s="440"/>
      <c r="AX9" s="440"/>
      <c r="AY9" s="441" t="s">
        <v>115</v>
      </c>
      <c r="AZ9" s="442"/>
      <c r="BA9" s="442"/>
      <c r="BB9" s="442"/>
      <c r="BC9" s="442"/>
      <c r="BD9" s="442"/>
      <c r="BE9" s="442"/>
      <c r="BF9" s="442"/>
      <c r="BG9" s="442"/>
      <c r="BH9" s="442"/>
      <c r="BI9" s="442"/>
      <c r="BJ9" s="442"/>
      <c r="BK9" s="442"/>
      <c r="BL9" s="442"/>
      <c r="BM9" s="443"/>
      <c r="BN9" s="407">
        <v>35167</v>
      </c>
      <c r="BO9" s="408"/>
      <c r="BP9" s="408"/>
      <c r="BQ9" s="408"/>
      <c r="BR9" s="408"/>
      <c r="BS9" s="408"/>
      <c r="BT9" s="408"/>
      <c r="BU9" s="409"/>
      <c r="BV9" s="407">
        <v>97465</v>
      </c>
      <c r="BW9" s="408"/>
      <c r="BX9" s="408"/>
      <c r="BY9" s="408"/>
      <c r="BZ9" s="408"/>
      <c r="CA9" s="408"/>
      <c r="CB9" s="408"/>
      <c r="CC9" s="409"/>
      <c r="CD9" s="410" t="s">
        <v>116</v>
      </c>
      <c r="CE9" s="411"/>
      <c r="CF9" s="411"/>
      <c r="CG9" s="411"/>
      <c r="CH9" s="411"/>
      <c r="CI9" s="411"/>
      <c r="CJ9" s="411"/>
      <c r="CK9" s="411"/>
      <c r="CL9" s="411"/>
      <c r="CM9" s="411"/>
      <c r="CN9" s="411"/>
      <c r="CO9" s="411"/>
      <c r="CP9" s="411"/>
      <c r="CQ9" s="411"/>
      <c r="CR9" s="411"/>
      <c r="CS9" s="412"/>
      <c r="CT9" s="404">
        <v>13.9</v>
      </c>
      <c r="CU9" s="405"/>
      <c r="CV9" s="405"/>
      <c r="CW9" s="405"/>
      <c r="CX9" s="405"/>
      <c r="CY9" s="405"/>
      <c r="CZ9" s="405"/>
      <c r="DA9" s="406"/>
      <c r="DB9" s="404">
        <v>14.2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117</v>
      </c>
      <c r="M10" s="437"/>
      <c r="N10" s="437"/>
      <c r="O10" s="437"/>
      <c r="P10" s="437"/>
      <c r="Q10" s="438"/>
      <c r="R10" s="458">
        <v>44412</v>
      </c>
      <c r="S10" s="459"/>
      <c r="T10" s="459"/>
      <c r="U10" s="459"/>
      <c r="V10" s="460"/>
      <c r="W10" s="395"/>
      <c r="X10" s="396"/>
      <c r="Y10" s="396"/>
      <c r="Z10" s="396"/>
      <c r="AA10" s="396"/>
      <c r="AB10" s="396"/>
      <c r="AC10" s="396"/>
      <c r="AD10" s="396"/>
      <c r="AE10" s="396"/>
      <c r="AF10" s="396"/>
      <c r="AG10" s="396"/>
      <c r="AH10" s="396"/>
      <c r="AI10" s="396"/>
      <c r="AJ10" s="396"/>
      <c r="AK10" s="396"/>
      <c r="AL10" s="399"/>
      <c r="AM10" s="436" t="s">
        <v>118</v>
      </c>
      <c r="AN10" s="437"/>
      <c r="AO10" s="437"/>
      <c r="AP10" s="437"/>
      <c r="AQ10" s="437"/>
      <c r="AR10" s="437"/>
      <c r="AS10" s="437"/>
      <c r="AT10" s="438"/>
      <c r="AU10" s="439" t="s">
        <v>95</v>
      </c>
      <c r="AV10" s="440"/>
      <c r="AW10" s="440"/>
      <c r="AX10" s="440"/>
      <c r="AY10" s="441" t="s">
        <v>119</v>
      </c>
      <c r="AZ10" s="442"/>
      <c r="BA10" s="442"/>
      <c r="BB10" s="442"/>
      <c r="BC10" s="442"/>
      <c r="BD10" s="442"/>
      <c r="BE10" s="442"/>
      <c r="BF10" s="442"/>
      <c r="BG10" s="442"/>
      <c r="BH10" s="442"/>
      <c r="BI10" s="442"/>
      <c r="BJ10" s="442"/>
      <c r="BK10" s="442"/>
      <c r="BL10" s="442"/>
      <c r="BM10" s="443"/>
      <c r="BN10" s="407">
        <v>723451</v>
      </c>
      <c r="BO10" s="408"/>
      <c r="BP10" s="408"/>
      <c r="BQ10" s="408"/>
      <c r="BR10" s="408"/>
      <c r="BS10" s="408"/>
      <c r="BT10" s="408"/>
      <c r="BU10" s="409"/>
      <c r="BV10" s="407">
        <v>492655</v>
      </c>
      <c r="BW10" s="408"/>
      <c r="BX10" s="408"/>
      <c r="BY10" s="408"/>
      <c r="BZ10" s="408"/>
      <c r="CA10" s="408"/>
      <c r="CB10" s="408"/>
      <c r="CC10" s="409"/>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121</v>
      </c>
      <c r="M11" s="462"/>
      <c r="N11" s="462"/>
      <c r="O11" s="462"/>
      <c r="P11" s="462"/>
      <c r="Q11" s="463"/>
      <c r="R11" s="464" t="s">
        <v>122</v>
      </c>
      <c r="S11" s="465"/>
      <c r="T11" s="465"/>
      <c r="U11" s="465"/>
      <c r="V11" s="466"/>
      <c r="W11" s="395"/>
      <c r="X11" s="396"/>
      <c r="Y11" s="396"/>
      <c r="Z11" s="396"/>
      <c r="AA11" s="396"/>
      <c r="AB11" s="396"/>
      <c r="AC11" s="396"/>
      <c r="AD11" s="396"/>
      <c r="AE11" s="396"/>
      <c r="AF11" s="396"/>
      <c r="AG11" s="396"/>
      <c r="AH11" s="396"/>
      <c r="AI11" s="396"/>
      <c r="AJ11" s="396"/>
      <c r="AK11" s="396"/>
      <c r="AL11" s="399"/>
      <c r="AM11" s="436" t="s">
        <v>123</v>
      </c>
      <c r="AN11" s="437"/>
      <c r="AO11" s="437"/>
      <c r="AP11" s="437"/>
      <c r="AQ11" s="437"/>
      <c r="AR11" s="437"/>
      <c r="AS11" s="437"/>
      <c r="AT11" s="438"/>
      <c r="AU11" s="439" t="s">
        <v>95</v>
      </c>
      <c r="AV11" s="440"/>
      <c r="AW11" s="440"/>
      <c r="AX11" s="440"/>
      <c r="AY11" s="441" t="s">
        <v>124</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125</v>
      </c>
      <c r="CE11" s="411"/>
      <c r="CF11" s="411"/>
      <c r="CG11" s="411"/>
      <c r="CH11" s="411"/>
      <c r="CI11" s="411"/>
      <c r="CJ11" s="411"/>
      <c r="CK11" s="411"/>
      <c r="CL11" s="411"/>
      <c r="CM11" s="411"/>
      <c r="CN11" s="411"/>
      <c r="CO11" s="411"/>
      <c r="CP11" s="411"/>
      <c r="CQ11" s="411"/>
      <c r="CR11" s="411"/>
      <c r="CS11" s="412"/>
      <c r="CT11" s="447" t="s">
        <v>126</v>
      </c>
      <c r="CU11" s="448"/>
      <c r="CV11" s="448"/>
      <c r="CW11" s="448"/>
      <c r="CX11" s="448"/>
      <c r="CY11" s="448"/>
      <c r="CZ11" s="448"/>
      <c r="DA11" s="449"/>
      <c r="DB11" s="447" t="s">
        <v>127</v>
      </c>
      <c r="DC11" s="448"/>
      <c r="DD11" s="448"/>
      <c r="DE11" s="448"/>
      <c r="DF11" s="448"/>
      <c r="DG11" s="448"/>
      <c r="DH11" s="448"/>
      <c r="DI11" s="449"/>
    </row>
    <row r="12" spans="1:119" ht="18.75" customHeight="1" x14ac:dyDescent="0.15">
      <c r="A12" s="181"/>
      <c r="B12" s="467" t="s">
        <v>128</v>
      </c>
      <c r="C12" s="468"/>
      <c r="D12" s="468"/>
      <c r="E12" s="468"/>
      <c r="F12" s="468"/>
      <c r="G12" s="468"/>
      <c r="H12" s="468"/>
      <c r="I12" s="468"/>
      <c r="J12" s="468"/>
      <c r="K12" s="469"/>
      <c r="L12" s="476" t="s">
        <v>129</v>
      </c>
      <c r="M12" s="477"/>
      <c r="N12" s="477"/>
      <c r="O12" s="477"/>
      <c r="P12" s="477"/>
      <c r="Q12" s="478"/>
      <c r="R12" s="479">
        <v>41448</v>
      </c>
      <c r="S12" s="480"/>
      <c r="T12" s="480"/>
      <c r="U12" s="480"/>
      <c r="V12" s="481"/>
      <c r="W12" s="482" t="s">
        <v>1</v>
      </c>
      <c r="X12" s="440"/>
      <c r="Y12" s="440"/>
      <c r="Z12" s="440"/>
      <c r="AA12" s="440"/>
      <c r="AB12" s="483"/>
      <c r="AC12" s="484" t="s">
        <v>130</v>
      </c>
      <c r="AD12" s="485"/>
      <c r="AE12" s="485"/>
      <c r="AF12" s="485"/>
      <c r="AG12" s="486"/>
      <c r="AH12" s="484" t="s">
        <v>131</v>
      </c>
      <c r="AI12" s="485"/>
      <c r="AJ12" s="485"/>
      <c r="AK12" s="485"/>
      <c r="AL12" s="487"/>
      <c r="AM12" s="436" t="s">
        <v>132</v>
      </c>
      <c r="AN12" s="437"/>
      <c r="AO12" s="437"/>
      <c r="AP12" s="437"/>
      <c r="AQ12" s="437"/>
      <c r="AR12" s="437"/>
      <c r="AS12" s="437"/>
      <c r="AT12" s="438"/>
      <c r="AU12" s="439" t="s">
        <v>133</v>
      </c>
      <c r="AV12" s="440"/>
      <c r="AW12" s="440"/>
      <c r="AX12" s="440"/>
      <c r="AY12" s="441" t="s">
        <v>134</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135</v>
      </c>
      <c r="CE12" s="411"/>
      <c r="CF12" s="411"/>
      <c r="CG12" s="411"/>
      <c r="CH12" s="411"/>
      <c r="CI12" s="411"/>
      <c r="CJ12" s="411"/>
      <c r="CK12" s="411"/>
      <c r="CL12" s="411"/>
      <c r="CM12" s="411"/>
      <c r="CN12" s="411"/>
      <c r="CO12" s="411"/>
      <c r="CP12" s="411"/>
      <c r="CQ12" s="411"/>
      <c r="CR12" s="411"/>
      <c r="CS12" s="412"/>
      <c r="CT12" s="447" t="s">
        <v>136</v>
      </c>
      <c r="CU12" s="448"/>
      <c r="CV12" s="448"/>
      <c r="CW12" s="448"/>
      <c r="CX12" s="448"/>
      <c r="CY12" s="448"/>
      <c r="CZ12" s="448"/>
      <c r="DA12" s="449"/>
      <c r="DB12" s="447" t="s">
        <v>126</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40867</v>
      </c>
      <c r="S13" s="492"/>
      <c r="T13" s="492"/>
      <c r="U13" s="492"/>
      <c r="V13" s="493"/>
      <c r="W13" s="423" t="s">
        <v>138</v>
      </c>
      <c r="X13" s="424"/>
      <c r="Y13" s="424"/>
      <c r="Z13" s="424"/>
      <c r="AA13" s="424"/>
      <c r="AB13" s="414"/>
      <c r="AC13" s="458">
        <v>703</v>
      </c>
      <c r="AD13" s="459"/>
      <c r="AE13" s="459"/>
      <c r="AF13" s="459"/>
      <c r="AG13" s="501"/>
      <c r="AH13" s="458">
        <v>886</v>
      </c>
      <c r="AI13" s="459"/>
      <c r="AJ13" s="459"/>
      <c r="AK13" s="459"/>
      <c r="AL13" s="460"/>
      <c r="AM13" s="436" t="s">
        <v>139</v>
      </c>
      <c r="AN13" s="437"/>
      <c r="AO13" s="437"/>
      <c r="AP13" s="437"/>
      <c r="AQ13" s="437"/>
      <c r="AR13" s="437"/>
      <c r="AS13" s="437"/>
      <c r="AT13" s="438"/>
      <c r="AU13" s="439" t="s">
        <v>140</v>
      </c>
      <c r="AV13" s="440"/>
      <c r="AW13" s="440"/>
      <c r="AX13" s="440"/>
      <c r="AY13" s="441" t="s">
        <v>141</v>
      </c>
      <c r="AZ13" s="442"/>
      <c r="BA13" s="442"/>
      <c r="BB13" s="442"/>
      <c r="BC13" s="442"/>
      <c r="BD13" s="442"/>
      <c r="BE13" s="442"/>
      <c r="BF13" s="442"/>
      <c r="BG13" s="442"/>
      <c r="BH13" s="442"/>
      <c r="BI13" s="442"/>
      <c r="BJ13" s="442"/>
      <c r="BK13" s="442"/>
      <c r="BL13" s="442"/>
      <c r="BM13" s="443"/>
      <c r="BN13" s="407">
        <v>758618</v>
      </c>
      <c r="BO13" s="408"/>
      <c r="BP13" s="408"/>
      <c r="BQ13" s="408"/>
      <c r="BR13" s="408"/>
      <c r="BS13" s="408"/>
      <c r="BT13" s="408"/>
      <c r="BU13" s="409"/>
      <c r="BV13" s="407">
        <v>590120</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11.6</v>
      </c>
      <c r="CU13" s="405"/>
      <c r="CV13" s="405"/>
      <c r="CW13" s="405"/>
      <c r="CX13" s="405"/>
      <c r="CY13" s="405"/>
      <c r="CZ13" s="405"/>
      <c r="DA13" s="406"/>
      <c r="DB13" s="404">
        <v>11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41968</v>
      </c>
      <c r="S14" s="492"/>
      <c r="T14" s="492"/>
      <c r="U14" s="492"/>
      <c r="V14" s="493"/>
      <c r="W14" s="397"/>
      <c r="X14" s="398"/>
      <c r="Y14" s="398"/>
      <c r="Z14" s="398"/>
      <c r="AA14" s="398"/>
      <c r="AB14" s="387"/>
      <c r="AC14" s="494">
        <v>3.7</v>
      </c>
      <c r="AD14" s="495"/>
      <c r="AE14" s="495"/>
      <c r="AF14" s="495"/>
      <c r="AG14" s="496"/>
      <c r="AH14" s="494">
        <v>4.3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98.5</v>
      </c>
      <c r="CU14" s="506"/>
      <c r="CV14" s="506"/>
      <c r="CW14" s="506"/>
      <c r="CX14" s="506"/>
      <c r="CY14" s="506"/>
      <c r="CZ14" s="506"/>
      <c r="DA14" s="507"/>
      <c r="DB14" s="505">
        <v>109.4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145</v>
      </c>
      <c r="N15" s="499"/>
      <c r="O15" s="499"/>
      <c r="P15" s="499"/>
      <c r="Q15" s="500"/>
      <c r="R15" s="491">
        <v>41528</v>
      </c>
      <c r="S15" s="492"/>
      <c r="T15" s="492"/>
      <c r="U15" s="492"/>
      <c r="V15" s="493"/>
      <c r="W15" s="423" t="s">
        <v>146</v>
      </c>
      <c r="X15" s="424"/>
      <c r="Y15" s="424"/>
      <c r="Z15" s="424"/>
      <c r="AA15" s="424"/>
      <c r="AB15" s="414"/>
      <c r="AC15" s="458">
        <v>8222</v>
      </c>
      <c r="AD15" s="459"/>
      <c r="AE15" s="459"/>
      <c r="AF15" s="459"/>
      <c r="AG15" s="501"/>
      <c r="AH15" s="458">
        <v>8737</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6059542</v>
      </c>
      <c r="BO15" s="371"/>
      <c r="BP15" s="371"/>
      <c r="BQ15" s="371"/>
      <c r="BR15" s="371"/>
      <c r="BS15" s="371"/>
      <c r="BT15" s="371"/>
      <c r="BU15" s="372"/>
      <c r="BV15" s="370">
        <v>5675839</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43</v>
      </c>
      <c r="AD16" s="495"/>
      <c r="AE16" s="495"/>
      <c r="AF16" s="495"/>
      <c r="AG16" s="496"/>
      <c r="AH16" s="494">
        <v>42.6</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8888714</v>
      </c>
      <c r="BO16" s="408"/>
      <c r="BP16" s="408"/>
      <c r="BQ16" s="408"/>
      <c r="BR16" s="408"/>
      <c r="BS16" s="408"/>
      <c r="BT16" s="408"/>
      <c r="BU16" s="409"/>
      <c r="BV16" s="407">
        <v>8724792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10217</v>
      </c>
      <c r="AD17" s="459"/>
      <c r="AE17" s="459"/>
      <c r="AF17" s="459"/>
      <c r="AG17" s="501"/>
      <c r="AH17" s="458">
        <v>10880</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7682554</v>
      </c>
      <c r="BO17" s="408"/>
      <c r="BP17" s="408"/>
      <c r="BQ17" s="408"/>
      <c r="BR17" s="408"/>
      <c r="BS17" s="408"/>
      <c r="BT17" s="408"/>
      <c r="BU17" s="409"/>
      <c r="BV17" s="407">
        <v>7177573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186.79</v>
      </c>
      <c r="M18" s="531"/>
      <c r="N18" s="531"/>
      <c r="O18" s="531"/>
      <c r="P18" s="531"/>
      <c r="Q18" s="531"/>
      <c r="R18" s="532"/>
      <c r="S18" s="532"/>
      <c r="T18" s="532"/>
      <c r="U18" s="532"/>
      <c r="V18" s="533"/>
      <c r="W18" s="425"/>
      <c r="X18" s="426"/>
      <c r="Y18" s="426"/>
      <c r="Z18" s="426"/>
      <c r="AA18" s="426"/>
      <c r="AB18" s="417"/>
      <c r="AC18" s="534">
        <v>53.4</v>
      </c>
      <c r="AD18" s="535"/>
      <c r="AE18" s="535"/>
      <c r="AF18" s="535"/>
      <c r="AG18" s="536"/>
      <c r="AH18" s="534">
        <v>53.1</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10320670</v>
      </c>
      <c r="BO18" s="408"/>
      <c r="BP18" s="408"/>
      <c r="BQ18" s="408"/>
      <c r="BR18" s="408"/>
      <c r="BS18" s="408"/>
      <c r="BT18" s="408"/>
      <c r="BU18" s="409"/>
      <c r="BV18" s="407">
        <v>10004373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224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15189355</v>
      </c>
      <c r="BO19" s="408"/>
      <c r="BP19" s="408"/>
      <c r="BQ19" s="408"/>
      <c r="BR19" s="408"/>
      <c r="BS19" s="408"/>
      <c r="BT19" s="408"/>
      <c r="BU19" s="409"/>
      <c r="BV19" s="407">
        <v>14776905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17042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22803113</v>
      </c>
      <c r="BO22" s="371"/>
      <c r="BP22" s="371"/>
      <c r="BQ22" s="371"/>
      <c r="BR22" s="371"/>
      <c r="BS22" s="371"/>
      <c r="BT22" s="371"/>
      <c r="BU22" s="372"/>
      <c r="BV22" s="370">
        <v>23846838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14498231</v>
      </c>
      <c r="BO23" s="408"/>
      <c r="BP23" s="408"/>
      <c r="BQ23" s="408"/>
      <c r="BR23" s="408"/>
      <c r="BS23" s="408"/>
      <c r="BT23" s="408"/>
      <c r="BU23" s="409"/>
      <c r="BV23" s="407">
        <v>15101723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8700</v>
      </c>
      <c r="R24" s="459"/>
      <c r="S24" s="459"/>
      <c r="T24" s="459"/>
      <c r="U24" s="459"/>
      <c r="V24" s="501"/>
      <c r="W24" s="553"/>
      <c r="X24" s="554"/>
      <c r="Y24" s="555"/>
      <c r="Z24" s="457" t="s">
        <v>171</v>
      </c>
      <c r="AA24" s="437"/>
      <c r="AB24" s="437"/>
      <c r="AC24" s="437"/>
      <c r="AD24" s="437"/>
      <c r="AE24" s="437"/>
      <c r="AF24" s="437"/>
      <c r="AG24" s="438"/>
      <c r="AH24" s="458">
        <v>313</v>
      </c>
      <c r="AI24" s="459"/>
      <c r="AJ24" s="459"/>
      <c r="AK24" s="459"/>
      <c r="AL24" s="501"/>
      <c r="AM24" s="458">
        <v>960597</v>
      </c>
      <c r="AN24" s="459"/>
      <c r="AO24" s="459"/>
      <c r="AP24" s="459"/>
      <c r="AQ24" s="459"/>
      <c r="AR24" s="501"/>
      <c r="AS24" s="458">
        <v>3069</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14915664</v>
      </c>
      <c r="BO24" s="408"/>
      <c r="BP24" s="408"/>
      <c r="BQ24" s="408"/>
      <c r="BR24" s="408"/>
      <c r="BS24" s="408"/>
      <c r="BT24" s="408"/>
      <c r="BU24" s="409"/>
      <c r="BV24" s="407">
        <v>15444804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7140</v>
      </c>
      <c r="R25" s="459"/>
      <c r="S25" s="459"/>
      <c r="T25" s="459"/>
      <c r="U25" s="459"/>
      <c r="V25" s="501"/>
      <c r="W25" s="553"/>
      <c r="X25" s="554"/>
      <c r="Y25" s="555"/>
      <c r="Z25" s="457" t="s">
        <v>174</v>
      </c>
      <c r="AA25" s="437"/>
      <c r="AB25" s="437"/>
      <c r="AC25" s="437"/>
      <c r="AD25" s="437"/>
      <c r="AE25" s="437"/>
      <c r="AF25" s="437"/>
      <c r="AG25" s="438"/>
      <c r="AH25" s="458">
        <v>77</v>
      </c>
      <c r="AI25" s="459"/>
      <c r="AJ25" s="459"/>
      <c r="AK25" s="459"/>
      <c r="AL25" s="501"/>
      <c r="AM25" s="458">
        <v>239624</v>
      </c>
      <c r="AN25" s="459"/>
      <c r="AO25" s="459"/>
      <c r="AP25" s="459"/>
      <c r="AQ25" s="459"/>
      <c r="AR25" s="501"/>
      <c r="AS25" s="458">
        <v>3112</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2214563</v>
      </c>
      <c r="BO25" s="371"/>
      <c r="BP25" s="371"/>
      <c r="BQ25" s="371"/>
      <c r="BR25" s="371"/>
      <c r="BS25" s="371"/>
      <c r="BT25" s="371"/>
      <c r="BU25" s="372"/>
      <c r="BV25" s="370">
        <v>2658911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176</v>
      </c>
      <c r="F26" s="437"/>
      <c r="G26" s="437"/>
      <c r="H26" s="437"/>
      <c r="I26" s="437"/>
      <c r="J26" s="437"/>
      <c r="K26" s="438"/>
      <c r="L26" s="458">
        <v>1</v>
      </c>
      <c r="M26" s="459"/>
      <c r="N26" s="459"/>
      <c r="O26" s="459"/>
      <c r="P26" s="501"/>
      <c r="Q26" s="458">
        <v>6510</v>
      </c>
      <c r="R26" s="459"/>
      <c r="S26" s="459"/>
      <c r="T26" s="459"/>
      <c r="U26" s="459"/>
      <c r="V26" s="501"/>
      <c r="W26" s="553"/>
      <c r="X26" s="554"/>
      <c r="Y26" s="555"/>
      <c r="Z26" s="457" t="s">
        <v>177</v>
      </c>
      <c r="AA26" s="559"/>
      <c r="AB26" s="559"/>
      <c r="AC26" s="559"/>
      <c r="AD26" s="559"/>
      <c r="AE26" s="559"/>
      <c r="AF26" s="559"/>
      <c r="AG26" s="560"/>
      <c r="AH26" s="458">
        <v>9</v>
      </c>
      <c r="AI26" s="459"/>
      <c r="AJ26" s="459"/>
      <c r="AK26" s="459"/>
      <c r="AL26" s="501"/>
      <c r="AM26" s="458">
        <v>30015</v>
      </c>
      <c r="AN26" s="459"/>
      <c r="AO26" s="459"/>
      <c r="AP26" s="459"/>
      <c r="AQ26" s="459"/>
      <c r="AR26" s="501"/>
      <c r="AS26" s="458">
        <v>3335</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126</v>
      </c>
      <c r="BO26" s="408"/>
      <c r="BP26" s="408"/>
      <c r="BQ26" s="408"/>
      <c r="BR26" s="408"/>
      <c r="BS26" s="408"/>
      <c r="BT26" s="408"/>
      <c r="BU26" s="409"/>
      <c r="BV26" s="407" t="s">
        <v>136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4610</v>
      </c>
      <c r="R27" s="459"/>
      <c r="S27" s="459"/>
      <c r="T27" s="459"/>
      <c r="U27" s="459"/>
      <c r="V27" s="501"/>
      <c r="W27" s="553"/>
      <c r="X27" s="554"/>
      <c r="Y27" s="555"/>
      <c r="Z27" s="457" t="s">
        <v>180</v>
      </c>
      <c r="AA27" s="437"/>
      <c r="AB27" s="437"/>
      <c r="AC27" s="437"/>
      <c r="AD27" s="437"/>
      <c r="AE27" s="437"/>
      <c r="AF27" s="437"/>
      <c r="AG27" s="438"/>
      <c r="AH27" s="458" t="s">
        <v>136</v>
      </c>
      <c r="AI27" s="459"/>
      <c r="AJ27" s="459"/>
      <c r="AK27" s="459"/>
      <c r="AL27" s="501"/>
      <c r="AM27" s="458" t="s">
        <v>136</v>
      </c>
      <c r="AN27" s="459"/>
      <c r="AO27" s="459"/>
      <c r="AP27" s="459"/>
      <c r="AQ27" s="459"/>
      <c r="AR27" s="501"/>
      <c r="AS27" s="458" t="s">
        <v>136</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v>728200</v>
      </c>
      <c r="BO27" s="527"/>
      <c r="BP27" s="527"/>
      <c r="BQ27" s="527"/>
      <c r="BR27" s="527"/>
      <c r="BS27" s="527"/>
      <c r="BT27" s="527"/>
      <c r="BU27" s="528"/>
      <c r="BV27" s="526">
        <v>728200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182</v>
      </c>
      <c r="F28" s="437"/>
      <c r="G28" s="437"/>
      <c r="H28" s="437"/>
      <c r="I28" s="437"/>
      <c r="J28" s="437"/>
      <c r="K28" s="438"/>
      <c r="L28" s="458">
        <v>1</v>
      </c>
      <c r="M28" s="459"/>
      <c r="N28" s="459"/>
      <c r="O28" s="459"/>
      <c r="P28" s="501"/>
      <c r="Q28" s="458">
        <v>4130</v>
      </c>
      <c r="R28" s="459"/>
      <c r="S28" s="459"/>
      <c r="T28" s="459"/>
      <c r="U28" s="459"/>
      <c r="V28" s="501"/>
      <c r="W28" s="553"/>
      <c r="X28" s="554"/>
      <c r="Y28" s="555"/>
      <c r="Z28" s="457" t="s">
        <v>183</v>
      </c>
      <c r="AA28" s="437"/>
      <c r="AB28" s="437"/>
      <c r="AC28" s="437"/>
      <c r="AD28" s="437"/>
      <c r="AE28" s="437"/>
      <c r="AF28" s="437"/>
      <c r="AG28" s="438"/>
      <c r="AH28" s="458" t="s">
        <v>136</v>
      </c>
      <c r="AI28" s="459"/>
      <c r="AJ28" s="459"/>
      <c r="AK28" s="459"/>
      <c r="AL28" s="501"/>
      <c r="AM28" s="458" t="s">
        <v>136</v>
      </c>
      <c r="AN28" s="459"/>
      <c r="AO28" s="459"/>
      <c r="AP28" s="459"/>
      <c r="AQ28" s="459"/>
      <c r="AR28" s="501"/>
      <c r="AS28" s="458" t="s">
        <v>136</v>
      </c>
      <c r="AT28" s="459"/>
      <c r="AU28" s="459"/>
      <c r="AV28" s="459"/>
      <c r="AW28" s="459"/>
      <c r="AX28" s="460"/>
      <c r="AY28" s="561" t="s">
        <v>184</v>
      </c>
      <c r="AZ28" s="562"/>
      <c r="BA28" s="562"/>
      <c r="BB28" s="563"/>
      <c r="BC28" s="367" t="s">
        <v>49</v>
      </c>
      <c r="BD28" s="368"/>
      <c r="BE28" s="368"/>
      <c r="BF28" s="368"/>
      <c r="BG28" s="368"/>
      <c r="BH28" s="368"/>
      <c r="BI28" s="368"/>
      <c r="BJ28" s="368"/>
      <c r="BK28" s="368"/>
      <c r="BL28" s="368"/>
      <c r="BM28" s="369"/>
      <c r="BN28" s="370">
        <v>2774674</v>
      </c>
      <c r="BO28" s="371"/>
      <c r="BP28" s="371"/>
      <c r="BQ28" s="371"/>
      <c r="BR28" s="371"/>
      <c r="BS28" s="371"/>
      <c r="BT28" s="371"/>
      <c r="BU28" s="372"/>
      <c r="BV28" s="370">
        <v>2051223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185</v>
      </c>
      <c r="F29" s="437"/>
      <c r="G29" s="437"/>
      <c r="H29" s="437"/>
      <c r="I29" s="437"/>
      <c r="J29" s="437"/>
      <c r="K29" s="438"/>
      <c r="L29" s="458">
        <v>17</v>
      </c>
      <c r="M29" s="459"/>
      <c r="N29" s="459"/>
      <c r="O29" s="459"/>
      <c r="P29" s="501"/>
      <c r="Q29" s="458">
        <v>3910</v>
      </c>
      <c r="R29" s="459"/>
      <c r="S29" s="459"/>
      <c r="T29" s="459"/>
      <c r="U29" s="459"/>
      <c r="V29" s="501"/>
      <c r="W29" s="556"/>
      <c r="X29" s="557"/>
      <c r="Y29" s="558"/>
      <c r="Z29" s="457" t="s">
        <v>186</v>
      </c>
      <c r="AA29" s="437"/>
      <c r="AB29" s="437"/>
      <c r="AC29" s="437"/>
      <c r="AD29" s="437"/>
      <c r="AE29" s="437"/>
      <c r="AF29" s="437"/>
      <c r="AG29" s="438"/>
      <c r="AH29" s="458">
        <v>313</v>
      </c>
      <c r="AI29" s="459"/>
      <c r="AJ29" s="459"/>
      <c r="AK29" s="459"/>
      <c r="AL29" s="501"/>
      <c r="AM29" s="458">
        <v>960597</v>
      </c>
      <c r="AN29" s="459"/>
      <c r="AO29" s="459"/>
      <c r="AP29" s="459"/>
      <c r="AQ29" s="459"/>
      <c r="AR29" s="501"/>
      <c r="AS29" s="458">
        <v>3069</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v>622618</v>
      </c>
      <c r="BO29" s="408"/>
      <c r="BP29" s="408"/>
      <c r="BQ29" s="408"/>
      <c r="BR29" s="408"/>
      <c r="BS29" s="408"/>
      <c r="BT29" s="408"/>
      <c r="BU29" s="409"/>
      <c r="BV29" s="407">
        <v>622604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188</v>
      </c>
      <c r="X30" s="575"/>
      <c r="Y30" s="575"/>
      <c r="Z30" s="575"/>
      <c r="AA30" s="575"/>
      <c r="AB30" s="575"/>
      <c r="AC30" s="575"/>
      <c r="AD30" s="575"/>
      <c r="AE30" s="575"/>
      <c r="AF30" s="575"/>
      <c r="AG30" s="576"/>
      <c r="AH30" s="534">
        <v>97.5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1346968</v>
      </c>
      <c r="BO30" s="527"/>
      <c r="BP30" s="527"/>
      <c r="BQ30" s="527"/>
      <c r="BR30" s="527"/>
      <c r="BS30" s="527"/>
      <c r="BT30" s="527"/>
      <c r="BU30" s="528"/>
      <c r="BV30" s="526">
        <v>931737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189</v>
      </c>
      <c r="D32" s="570"/>
      <c r="E32" s="570"/>
      <c r="F32" s="570"/>
      <c r="G32" s="570"/>
      <c r="H32" s="570"/>
      <c r="I32" s="570"/>
      <c r="J32" s="570"/>
      <c r="K32" s="570"/>
      <c r="L32" s="570"/>
      <c r="M32" s="570"/>
      <c r="N32" s="570"/>
      <c r="O32" s="570"/>
      <c r="P32" s="570"/>
      <c r="Q32" s="570"/>
      <c r="R32" s="570"/>
      <c r="S32" s="570"/>
      <c r="U32" s="411" t="s">
        <v>190</v>
      </c>
      <c r="V32" s="411"/>
      <c r="W32" s="411"/>
      <c r="X32" s="411"/>
      <c r="Y32" s="411"/>
      <c r="Z32" s="411"/>
      <c r="AA32" s="411"/>
      <c r="AB32" s="411"/>
      <c r="AC32" s="411"/>
      <c r="AD32" s="411"/>
      <c r="AE32" s="411"/>
      <c r="AF32" s="411"/>
      <c r="AG32" s="411"/>
      <c r="AH32" s="411"/>
      <c r="AI32" s="411"/>
      <c r="AJ32" s="411"/>
      <c r="AK32" s="411"/>
      <c r="AM32" s="411" t="s">
        <v>191</v>
      </c>
      <c r="AN32" s="411"/>
      <c r="AO32" s="411"/>
      <c r="AP32" s="411"/>
      <c r="AQ32" s="411"/>
      <c r="AR32" s="411"/>
      <c r="AS32" s="411"/>
      <c r="AT32" s="411"/>
      <c r="AU32" s="411"/>
      <c r="AV32" s="411"/>
      <c r="AW32" s="411"/>
      <c r="AX32" s="411"/>
      <c r="AY32" s="411"/>
      <c r="AZ32" s="411"/>
      <c r="BA32" s="411"/>
      <c r="BB32" s="411"/>
      <c r="BC32" s="411"/>
      <c r="BE32" s="411" t="s">
        <v>192</v>
      </c>
      <c r="BF32" s="411"/>
      <c r="BG32" s="411"/>
      <c r="BH32" s="411"/>
      <c r="BI32" s="411"/>
      <c r="BJ32" s="411"/>
      <c r="BK32" s="411"/>
      <c r="BL32" s="411"/>
      <c r="BM32" s="411"/>
      <c r="BN32" s="411"/>
      <c r="BO32" s="411"/>
      <c r="BP32" s="411"/>
      <c r="BQ32" s="411"/>
      <c r="BR32" s="411"/>
      <c r="BS32" s="411"/>
      <c r="BT32" s="411"/>
      <c r="BU32" s="411"/>
      <c r="BW32" s="411" t="s">
        <v>193</v>
      </c>
      <c r="BX32" s="411"/>
      <c r="BY32" s="411"/>
      <c r="BZ32" s="411"/>
      <c r="CA32" s="411"/>
      <c r="CB32" s="411"/>
      <c r="CC32" s="411"/>
      <c r="CD32" s="411"/>
      <c r="CE32" s="411"/>
      <c r="CF32" s="411"/>
      <c r="CG32" s="411"/>
      <c r="CH32" s="411"/>
      <c r="CI32" s="411"/>
      <c r="CJ32" s="411"/>
      <c r="CK32" s="411"/>
      <c r="CL32" s="411"/>
      <c r="CM32" s="411"/>
      <c r="CO32" s="411" t="s">
        <v>194</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195</v>
      </c>
      <c r="D33" s="431"/>
      <c r="E33" s="396" t="s">
        <v>196</v>
      </c>
      <c r="F33" s="396"/>
      <c r="G33" s="396"/>
      <c r="H33" s="396"/>
      <c r="I33" s="396"/>
      <c r="J33" s="396"/>
      <c r="K33" s="396"/>
      <c r="L33" s="396"/>
      <c r="M33" s="396"/>
      <c r="N33" s="396"/>
      <c r="O33" s="396"/>
      <c r="P33" s="396"/>
      <c r="Q33" s="396"/>
      <c r="R33" s="396"/>
      <c r="S33" s="396"/>
      <c r="T33" s="206"/>
      <c r="U33" s="431" t="s">
        <v>195</v>
      </c>
      <c r="V33" s="431"/>
      <c r="W33" s="396" t="s">
        <v>196</v>
      </c>
      <c r="X33" s="396"/>
      <c r="Y33" s="396"/>
      <c r="Z33" s="396"/>
      <c r="AA33" s="396"/>
      <c r="AB33" s="396"/>
      <c r="AC33" s="396"/>
      <c r="AD33" s="396"/>
      <c r="AE33" s="396"/>
      <c r="AF33" s="396"/>
      <c r="AG33" s="396"/>
      <c r="AH33" s="396"/>
      <c r="AI33" s="396"/>
      <c r="AJ33" s="396"/>
      <c r="AK33" s="396"/>
      <c r="AL33" s="206"/>
      <c r="AM33" s="431" t="s">
        <v>197</v>
      </c>
      <c r="AN33" s="431"/>
      <c r="AO33" s="396" t="s">
        <v>196</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197</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北茨城市国民健康保険事業特別会計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北茨城市水道事業会計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茨城県市町村総合事務組合（一般会計）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茜平ふれあい財団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北茨城市水沼診療所特別会計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北茨城市介護保険事業特別会計（保険事業勘定）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北茨城市工業用水道事業会計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茨城県市町村総合事務組合（県民交通災害共済事業特別会計）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北茨城市介護保険事業特別会計（介護サービス事業勘定）</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北茨城市民病院事業会計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高萩・北茨城広域事務組合（一般会計）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北茨城市後期高齢者医療特別会計</v>
      </c>
      <c r="X37" s="598"/>
      <c r="Y37" s="598"/>
      <c r="Z37" s="598"/>
      <c r="AA37" s="598"/>
      <c r="AB37" s="598"/>
      <c r="AC37" s="598"/>
      <c r="AD37" s="598"/>
      <c r="AE37" s="598"/>
      <c r="AF37" s="598"/>
      <c r="AG37" s="598"/>
      <c r="AH37" s="598"/>
      <c r="AI37" s="598"/>
      <c r="AJ37" s="598"/>
      <c r="AK37" s="598"/>
      <c r="AL37" s="181"/>
      <c r="AM37" s="597">
        <f t="shared" si="0"/>
        <v>10</v>
      </c>
      <c r="AN37" s="597"/>
      <c r="AO37" s="598" t="str">
        <f>IF('各会計、関係団体の財政状況及び健全化判断比率'!B35="","",'各会計、関係団体の財政状況及び健全化判断比率'!B35)</f>
        <v>北茨城市下水道事業会計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高萩・北茨城広域事務組合（工業用水道事業会計）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茨城租税債権管理機構</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茨城県後期高齢者医療広域連合（一般会計）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茨城県後期高齢者医療広域連合（後期高齢医療特別会計）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3/1H8ttHH48Ywi+P+vgZy1gsxyoNo3KFNGuUAwkgw6Is8LXyicU8xVW4Zki1VMyEe9WSEaqOEJ3LEReFyEA+PA==" saltValue="XpbHlRMuzvcQUXUkzaIth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C32" zoomScale="75" zoomScaleNormal="75" zoomScaleSheetLayoutView="100" workbookViewId="0">
      <selection activeCell="P40" sqref="P40"/>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559</v>
      </c>
      <c r="D34" s="1151"/>
      <c r="E34" s="1152"/>
      <c r="F34" s="32">
        <v>0</v>
      </c>
      <c r="G34" s="33">
        <v>0</v>
      </c>
      <c r="H34" s="33">
        <v>2.2999999999999998</v>
      </c>
      <c r="I34" s="33">
        <v>8.9499999999999993</v>
      </c>
      <c r="J34" s="34">
        <v>9.65</v>
      </c>
      <c r="K34" s="22"/>
      <c r="L34" s="22"/>
      <c r="M34" s="22"/>
      <c r="N34" s="22"/>
      <c r="O34" s="22"/>
      <c r="P34" s="22"/>
    </row>
    <row r="35" spans="1:16" ht="39" customHeight="1" x14ac:dyDescent="0.15">
      <c r="A35" s="22"/>
      <c r="B35" s="35"/>
      <c r="C35" s="1145" t="s">
        <v>560</v>
      </c>
      <c r="D35" s="1146"/>
      <c r="E35" s="1147"/>
      <c r="F35" s="36">
        <v>4.3600000000000003</v>
      </c>
      <c r="G35" s="37">
        <v>6.57</v>
      </c>
      <c r="H35" s="37">
        <v>8.2200000000000006</v>
      </c>
      <c r="I35" s="37">
        <v>8.69</v>
      </c>
      <c r="J35" s="38">
        <v>9.26</v>
      </c>
      <c r="K35" s="22"/>
      <c r="L35" s="22"/>
      <c r="M35" s="22"/>
      <c r="N35" s="22"/>
      <c r="O35" s="22"/>
      <c r="P35" s="22"/>
    </row>
    <row r="36" spans="1:16" ht="39" customHeight="1" x14ac:dyDescent="0.15">
      <c r="A36" s="22"/>
      <c r="B36" s="35"/>
      <c r="C36" s="1145" t="s">
        <v>561</v>
      </c>
      <c r="D36" s="1146"/>
      <c r="E36" s="1147"/>
      <c r="F36" s="36">
        <v>8.5299999999999994</v>
      </c>
      <c r="G36" s="37">
        <v>7.81</v>
      </c>
      <c r="H36" s="37">
        <v>8.02</v>
      </c>
      <c r="I36" s="37">
        <v>9.0299999999999994</v>
      </c>
      <c r="J36" s="38">
        <v>8.18</v>
      </c>
      <c r="K36" s="22"/>
      <c r="L36" s="22"/>
      <c r="M36" s="22"/>
      <c r="N36" s="22"/>
      <c r="O36" s="22"/>
      <c r="P36" s="22"/>
    </row>
    <row r="37" spans="1:16" ht="39" customHeight="1" x14ac:dyDescent="0.15">
      <c r="A37" s="22"/>
      <c r="B37" s="35"/>
      <c r="C37" s="1145" t="s">
        <v>562</v>
      </c>
      <c r="D37" s="1146"/>
      <c r="E37" s="1147"/>
      <c r="F37" s="36">
        <v>2.94</v>
      </c>
      <c r="G37" s="37">
        <v>2.83</v>
      </c>
      <c r="H37" s="37">
        <v>2.54</v>
      </c>
      <c r="I37" s="37">
        <v>2.33</v>
      </c>
      <c r="J37" s="38">
        <v>2.3199999999999998</v>
      </c>
      <c r="K37" s="22"/>
      <c r="L37" s="22"/>
      <c r="M37" s="22"/>
      <c r="N37" s="22"/>
      <c r="O37" s="22"/>
      <c r="P37" s="22"/>
    </row>
    <row r="38" spans="1:16" ht="39" customHeight="1" x14ac:dyDescent="0.15">
      <c r="A38" s="22"/>
      <c r="B38" s="35"/>
      <c r="C38" s="1145" t="s">
        <v>563</v>
      </c>
      <c r="D38" s="1146"/>
      <c r="E38" s="1147"/>
      <c r="F38" s="36" t="s">
        <v>525</v>
      </c>
      <c r="G38" s="37" t="s">
        <v>525</v>
      </c>
      <c r="H38" s="37">
        <v>0.62</v>
      </c>
      <c r="I38" s="37">
        <v>1.1000000000000001</v>
      </c>
      <c r="J38" s="38">
        <v>1.73</v>
      </c>
      <c r="K38" s="22"/>
      <c r="L38" s="22"/>
      <c r="M38" s="22"/>
      <c r="N38" s="22"/>
      <c r="O38" s="22"/>
      <c r="P38" s="22"/>
    </row>
    <row r="39" spans="1:16" ht="39" customHeight="1" x14ac:dyDescent="0.15">
      <c r="A39" s="22"/>
      <c r="B39" s="35"/>
      <c r="C39" s="1145" t="s">
        <v>564</v>
      </c>
      <c r="D39" s="1146"/>
      <c r="E39" s="1147"/>
      <c r="F39" s="36">
        <v>1.41</v>
      </c>
      <c r="G39" s="37">
        <v>1.19</v>
      </c>
      <c r="H39" s="37">
        <v>0.7</v>
      </c>
      <c r="I39" s="37">
        <v>0.76</v>
      </c>
      <c r="J39" s="38">
        <v>0.41</v>
      </c>
      <c r="K39" s="22"/>
      <c r="L39" s="22"/>
      <c r="M39" s="22"/>
      <c r="N39" s="22"/>
      <c r="O39" s="22"/>
      <c r="P39" s="22"/>
    </row>
    <row r="40" spans="1:16" ht="39" customHeight="1" x14ac:dyDescent="0.15">
      <c r="A40" s="22"/>
      <c r="B40" s="35"/>
      <c r="C40" s="1145" t="s">
        <v>565</v>
      </c>
      <c r="D40" s="1146"/>
      <c r="E40" s="1147"/>
      <c r="F40" s="36">
        <v>0.71</v>
      </c>
      <c r="G40" s="37">
        <v>0.83</v>
      </c>
      <c r="H40" s="37">
        <v>0.85</v>
      </c>
      <c r="I40" s="37">
        <v>0.85</v>
      </c>
      <c r="J40" s="38">
        <v>0.28999999999999998</v>
      </c>
      <c r="K40" s="22"/>
      <c r="L40" s="22"/>
      <c r="M40" s="22"/>
      <c r="N40" s="22"/>
      <c r="O40" s="22"/>
      <c r="P40" s="22"/>
    </row>
    <row r="41" spans="1:16" ht="39" customHeight="1" x14ac:dyDescent="0.15">
      <c r="A41" s="22"/>
      <c r="B41" s="35"/>
      <c r="C41" s="1145" t="s">
        <v>566</v>
      </c>
      <c r="D41" s="1146"/>
      <c r="E41" s="1147"/>
      <c r="F41" s="36">
        <v>0.01</v>
      </c>
      <c r="G41" s="37">
        <v>0.01</v>
      </c>
      <c r="H41" s="37">
        <v>0.02</v>
      </c>
      <c r="I41" s="37">
        <v>0.02</v>
      </c>
      <c r="J41" s="38">
        <v>0.02</v>
      </c>
      <c r="K41" s="22"/>
      <c r="L41" s="22"/>
      <c r="M41" s="22"/>
      <c r="N41" s="22"/>
      <c r="O41" s="22"/>
      <c r="P41" s="22"/>
    </row>
    <row r="42" spans="1:16" ht="39" customHeight="1" x14ac:dyDescent="0.15">
      <c r="A42" s="22"/>
      <c r="B42" s="39"/>
      <c r="C42" s="1145" t="s">
        <v>567</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568</v>
      </c>
      <c r="D43" s="1149"/>
      <c r="E43" s="1150"/>
      <c r="F43" s="41">
        <v>0.3</v>
      </c>
      <c r="G43" s="42">
        <v>0.34</v>
      </c>
      <c r="H43" s="42">
        <v>0.01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zFgcjqVEpxAQK1kuSXtPi1qAhhC3143bmDgWX4KRFt2iifzpSaAuHlcGCQwP/JDmX9Z9On/uRIVinh01Zth/A==" saltValue="+CV+q9hFULpG7fEHZ59h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F0"/>
    <pageSetUpPr fitToPage="1"/>
  </sheetPr>
  <dimension ref="A1:U64"/>
  <sheetViews>
    <sheetView showGridLines="0" zoomScale="75" zoomScaleNormal="75" zoomScaleSheetLayoutView="55" workbookViewId="0">
      <selection activeCell="O62" sqref="O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1751</v>
      </c>
      <c r="L45" s="60">
        <v>1851</v>
      </c>
      <c r="M45" s="60">
        <v>1991</v>
      </c>
      <c r="N45" s="60">
        <v>2161</v>
      </c>
      <c r="O45" s="61">
        <v>2182</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15">
      <c r="A48" s="48"/>
      <c r="B48" s="1155"/>
      <c r="C48" s="1156"/>
      <c r="D48" s="62"/>
      <c r="E48" s="1161" t="s">
        <v>14</v>
      </c>
      <c r="F48" s="1161"/>
      <c r="G48" s="1161"/>
      <c r="H48" s="1161"/>
      <c r="I48" s="1161"/>
      <c r="J48" s="1162"/>
      <c r="K48" s="63">
        <v>431</v>
      </c>
      <c r="L48" s="64">
        <v>417</v>
      </c>
      <c r="M48" s="64">
        <v>312</v>
      </c>
      <c r="N48" s="64">
        <v>268</v>
      </c>
      <c r="O48" s="65">
        <v>295</v>
      </c>
      <c r="P48" s="48"/>
      <c r="Q48" s="48"/>
      <c r="R48" s="48"/>
      <c r="S48" s="48"/>
      <c r="T48" s="48"/>
      <c r="U48" s="48"/>
    </row>
    <row r="49" spans="1:21" ht="30.75" customHeight="1" x14ac:dyDescent="0.15">
      <c r="A49" s="48"/>
      <c r="B49" s="1155"/>
      <c r="C49" s="1156"/>
      <c r="D49" s="62"/>
      <c r="E49" s="1161" t="s">
        <v>15</v>
      </c>
      <c r="F49" s="1161"/>
      <c r="G49" s="1161"/>
      <c r="H49" s="1161"/>
      <c r="I49" s="1161"/>
      <c r="J49" s="1162"/>
      <c r="K49" s="63">
        <v>11</v>
      </c>
      <c r="L49" s="64">
        <v>10</v>
      </c>
      <c r="M49" s="64">
        <v>11</v>
      </c>
      <c r="N49" s="64">
        <v>20</v>
      </c>
      <c r="O49" s="65">
        <v>48</v>
      </c>
      <c r="P49" s="48"/>
      <c r="Q49" s="48"/>
      <c r="R49" s="48"/>
      <c r="S49" s="48"/>
      <c r="T49" s="48"/>
      <c r="U49" s="48"/>
    </row>
    <row r="50" spans="1:21" ht="30.75" customHeight="1" x14ac:dyDescent="0.15">
      <c r="A50" s="48"/>
      <c r="B50" s="1155"/>
      <c r="C50" s="1156"/>
      <c r="D50" s="62"/>
      <c r="E50" s="1161" t="s">
        <v>16</v>
      </c>
      <c r="F50" s="1161"/>
      <c r="G50" s="1161"/>
      <c r="H50" s="1161"/>
      <c r="I50" s="1161"/>
      <c r="J50" s="1162"/>
      <c r="K50" s="63">
        <v>28</v>
      </c>
      <c r="L50" s="64">
        <v>28</v>
      </c>
      <c r="M50" s="64">
        <v>15</v>
      </c>
      <c r="N50" s="64" t="s">
        <v>525</v>
      </c>
      <c r="O50" s="65" t="s">
        <v>525</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525</v>
      </c>
      <c r="L51" s="64" t="s">
        <v>525</v>
      </c>
      <c r="M51" s="64" t="s">
        <v>525</v>
      </c>
      <c r="N51" s="64" t="s">
        <v>525</v>
      </c>
      <c r="O51" s="65" t="s">
        <v>525</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1293</v>
      </c>
      <c r="L52" s="64">
        <v>1334</v>
      </c>
      <c r="M52" s="64">
        <v>1329</v>
      </c>
      <c r="N52" s="64">
        <v>1308</v>
      </c>
      <c r="O52" s="65">
        <v>1318</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928</v>
      </c>
      <c r="L53" s="69">
        <v>972</v>
      </c>
      <c r="M53" s="69">
        <v>1000</v>
      </c>
      <c r="N53" s="69">
        <v>1141</v>
      </c>
      <c r="O53" s="70">
        <v>1207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525</v>
      </c>
      <c r="L58" s="84" t="s">
        <v>525</v>
      </c>
      <c r="M58" s="84" t="s">
        <v>525</v>
      </c>
      <c r="N58" s="84" t="s">
        <v>525</v>
      </c>
      <c r="O58" s="85" t="s">
        <v>525</v>
      </c>
    </row>
    <row r="59" spans="1:21" ht="31.5" customHeight="1" x14ac:dyDescent="0.15">
      <c r="B59" s="1171"/>
      <c r="C59" s="1172"/>
      <c r="D59" s="1178" t="s">
        <v>27</v>
      </c>
      <c r="E59" s="1179"/>
      <c r="F59" s="1179"/>
      <c r="G59" s="1179"/>
      <c r="H59" s="1179"/>
      <c r="I59" s="1179"/>
      <c r="J59" s="1180"/>
      <c r="K59" s="86" t="s">
        <v>525</v>
      </c>
      <c r="L59" s="87" t="s">
        <v>525</v>
      </c>
      <c r="M59" s="87" t="s">
        <v>525</v>
      </c>
      <c r="N59" s="87" t="s">
        <v>525</v>
      </c>
      <c r="O59" s="88" t="s">
        <v>525</v>
      </c>
    </row>
    <row r="60" spans="1:21" ht="31.5" customHeight="1" thickBot="1" x14ac:dyDescent="0.2">
      <c r="B60" s="1173"/>
      <c r="C60" s="1174"/>
      <c r="D60" s="1181" t="s">
        <v>28</v>
      </c>
      <c r="E60" s="1182"/>
      <c r="F60" s="1182"/>
      <c r="G60" s="1182"/>
      <c r="H60" s="1182"/>
      <c r="I60" s="1182"/>
      <c r="J60" s="1183"/>
      <c r="K60" s="89" t="s">
        <v>525</v>
      </c>
      <c r="L60" s="90" t="s">
        <v>525</v>
      </c>
      <c r="M60" s="90" t="s">
        <v>525</v>
      </c>
      <c r="N60" s="90" t="s">
        <v>525</v>
      </c>
      <c r="O60" s="91" t="s">
        <v>525</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sneAeb0SYn7nccMa+X4usbHkHtPpWlOKweGiaC0GlbHklhUS1467ZNsxlgZRCC3YBrLo553z0FWObLGHoIPOQ==" saltValue="p8/t8OSa9+y+dft1vCMN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F0"/>
    <pageSetUpPr fitToPage="1"/>
  </sheetPr>
  <dimension ref="B1:M55"/>
  <sheetViews>
    <sheetView showGridLines="0" topLeftCell="A37" zoomScale="72" zoomScaleNormal="72" zoomScaleSheetLayoutView="100" workbookViewId="0">
      <selection activeCell="S43" sqref="S4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552</v>
      </c>
      <c r="J40" s="103" t="s">
        <v>553</v>
      </c>
      <c r="K40" s="103" t="s">
        <v>554</v>
      </c>
      <c r="L40" s="103" t="s">
        <v>555</v>
      </c>
      <c r="M40" s="104" t="s">
        <v>556</v>
      </c>
    </row>
    <row r="41" spans="2:13" ht="27.75" customHeight="1" x14ac:dyDescent="0.15">
      <c r="B41" s="1184" t="s">
        <v>31</v>
      </c>
      <c r="C41" s="1185"/>
      <c r="D41" s="105"/>
      <c r="E41" s="1190" t="s">
        <v>32</v>
      </c>
      <c r="F41" s="1190"/>
      <c r="G41" s="1190"/>
      <c r="H41" s="1191"/>
      <c r="I41" s="355">
        <v>21518</v>
      </c>
      <c r="J41" s="356">
        <v>22300</v>
      </c>
      <c r="K41" s="356">
        <v>23122</v>
      </c>
      <c r="L41" s="356">
        <v>23847</v>
      </c>
      <c r="M41" s="357">
        <v>22803</v>
      </c>
    </row>
    <row r="42" spans="2:13" ht="27.75" customHeight="1" x14ac:dyDescent="0.15">
      <c r="B42" s="1186"/>
      <c r="C42" s="1187"/>
      <c r="D42" s="106"/>
      <c r="E42" s="1192" t="s">
        <v>33</v>
      </c>
      <c r="F42" s="1192"/>
      <c r="G42" s="1192"/>
      <c r="H42" s="1193"/>
      <c r="I42" s="358">
        <v>43</v>
      </c>
      <c r="J42" s="359">
        <v>15</v>
      </c>
      <c r="K42" s="359" t="s">
        <v>525</v>
      </c>
      <c r="L42" s="359" t="s">
        <v>525</v>
      </c>
      <c r="M42" s="360" t="s">
        <v>525</v>
      </c>
    </row>
    <row r="43" spans="2:13" ht="27.75" customHeight="1" x14ac:dyDescent="0.15">
      <c r="B43" s="1186"/>
      <c r="C43" s="1187"/>
      <c r="D43" s="106"/>
      <c r="E43" s="1192" t="s">
        <v>34</v>
      </c>
      <c r="F43" s="1192"/>
      <c r="G43" s="1192"/>
      <c r="H43" s="1193"/>
      <c r="I43" s="358">
        <v>5794</v>
      </c>
      <c r="J43" s="359">
        <v>5548</v>
      </c>
      <c r="K43" s="359">
        <v>5472</v>
      </c>
      <c r="L43" s="359">
        <v>5323</v>
      </c>
      <c r="M43" s="360">
        <v>5013</v>
      </c>
    </row>
    <row r="44" spans="2:13" ht="27.75" customHeight="1" x14ac:dyDescent="0.15">
      <c r="B44" s="1186"/>
      <c r="C44" s="1187"/>
      <c r="D44" s="106"/>
      <c r="E44" s="1192" t="s">
        <v>35</v>
      </c>
      <c r="F44" s="1192"/>
      <c r="G44" s="1192"/>
      <c r="H44" s="1193"/>
      <c r="I44" s="358">
        <v>96</v>
      </c>
      <c r="J44" s="359">
        <v>104</v>
      </c>
      <c r="K44" s="359">
        <v>408</v>
      </c>
      <c r="L44" s="359">
        <v>1030</v>
      </c>
      <c r="M44" s="360">
        <v>1278</v>
      </c>
    </row>
    <row r="45" spans="2:13" ht="27.75" customHeight="1" x14ac:dyDescent="0.15">
      <c r="B45" s="1186"/>
      <c r="C45" s="1187"/>
      <c r="D45" s="106"/>
      <c r="E45" s="1192" t="s">
        <v>36</v>
      </c>
      <c r="F45" s="1192"/>
      <c r="G45" s="1192"/>
      <c r="H45" s="1193"/>
      <c r="I45" s="358">
        <v>2818</v>
      </c>
      <c r="J45" s="359">
        <v>2764</v>
      </c>
      <c r="K45" s="359">
        <v>2767</v>
      </c>
      <c r="L45" s="359">
        <v>2750</v>
      </c>
      <c r="M45" s="360">
        <v>2709</v>
      </c>
    </row>
    <row r="46" spans="2:13" ht="27.75" customHeight="1" x14ac:dyDescent="0.15">
      <c r="B46" s="1186"/>
      <c r="C46" s="1187"/>
      <c r="D46" s="107"/>
      <c r="E46" s="1192" t="s">
        <v>37</v>
      </c>
      <c r="F46" s="1192"/>
      <c r="G46" s="1192"/>
      <c r="H46" s="1193"/>
      <c r="I46" s="358">
        <v>13</v>
      </c>
      <c r="J46" s="359">
        <v>9</v>
      </c>
      <c r="K46" s="359">
        <v>3</v>
      </c>
      <c r="L46" s="359" t="s">
        <v>525</v>
      </c>
      <c r="M46" s="360">
        <v>2</v>
      </c>
    </row>
    <row r="47" spans="2:13" ht="27.75" customHeight="1" x14ac:dyDescent="0.15">
      <c r="B47" s="1186"/>
      <c r="C47" s="1187"/>
      <c r="D47" s="108"/>
      <c r="E47" s="1194" t="s">
        <v>38</v>
      </c>
      <c r="F47" s="1195"/>
      <c r="G47" s="1195"/>
      <c r="H47" s="1196"/>
      <c r="I47" s="358" t="s">
        <v>525</v>
      </c>
      <c r="J47" s="359" t="s">
        <v>525</v>
      </c>
      <c r="K47" s="359" t="s">
        <v>525</v>
      </c>
      <c r="L47" s="359" t="s">
        <v>525</v>
      </c>
      <c r="M47" s="360" t="s">
        <v>525</v>
      </c>
    </row>
    <row r="48" spans="2:13" ht="27.75" customHeight="1" x14ac:dyDescent="0.15">
      <c r="B48" s="1186"/>
      <c r="C48" s="1187"/>
      <c r="D48" s="106"/>
      <c r="E48" s="1192" t="s">
        <v>39</v>
      </c>
      <c r="F48" s="1192"/>
      <c r="G48" s="1192"/>
      <c r="H48" s="1193"/>
      <c r="I48" s="358" t="s">
        <v>525</v>
      </c>
      <c r="J48" s="359" t="s">
        <v>525</v>
      </c>
      <c r="K48" s="359" t="s">
        <v>525</v>
      </c>
      <c r="L48" s="359" t="s">
        <v>525</v>
      </c>
      <c r="M48" s="360" t="s">
        <v>525</v>
      </c>
    </row>
    <row r="49" spans="2:13" ht="27.75" customHeight="1" x14ac:dyDescent="0.15">
      <c r="B49" s="1188"/>
      <c r="C49" s="1189"/>
      <c r="D49" s="106"/>
      <c r="E49" s="1192" t="s">
        <v>40</v>
      </c>
      <c r="F49" s="1192"/>
      <c r="G49" s="1192"/>
      <c r="H49" s="1193"/>
      <c r="I49" s="358" t="s">
        <v>525</v>
      </c>
      <c r="J49" s="359" t="s">
        <v>525</v>
      </c>
      <c r="K49" s="359" t="s">
        <v>525</v>
      </c>
      <c r="L49" s="359" t="s">
        <v>525</v>
      </c>
      <c r="M49" s="360" t="s">
        <v>525</v>
      </c>
    </row>
    <row r="50" spans="2:13" ht="27.75" customHeight="1" x14ac:dyDescent="0.15">
      <c r="B50" s="1197" t="s">
        <v>41</v>
      </c>
      <c r="C50" s="1198"/>
      <c r="D50" s="109"/>
      <c r="E50" s="1192" t="s">
        <v>42</v>
      </c>
      <c r="F50" s="1192"/>
      <c r="G50" s="1192"/>
      <c r="H50" s="1193"/>
      <c r="I50" s="358">
        <v>3423</v>
      </c>
      <c r="J50" s="359">
        <v>2540</v>
      </c>
      <c r="K50" s="359">
        <v>3128</v>
      </c>
      <c r="L50" s="359">
        <v>4238</v>
      </c>
      <c r="M50" s="360">
        <v>4865</v>
      </c>
    </row>
    <row r="51" spans="2:13" ht="27.75" customHeight="1" x14ac:dyDescent="0.15">
      <c r="B51" s="1186"/>
      <c r="C51" s="1187"/>
      <c r="D51" s="106"/>
      <c r="E51" s="1192" t="s">
        <v>43</v>
      </c>
      <c r="F51" s="1192"/>
      <c r="G51" s="1192"/>
      <c r="H51" s="1193"/>
      <c r="I51" s="358">
        <v>2656</v>
      </c>
      <c r="J51" s="359">
        <v>2524</v>
      </c>
      <c r="K51" s="359">
        <v>2531</v>
      </c>
      <c r="L51" s="359">
        <v>2479</v>
      </c>
      <c r="M51" s="360">
        <v>2472</v>
      </c>
    </row>
    <row r="52" spans="2:13" ht="27.75" customHeight="1" x14ac:dyDescent="0.15">
      <c r="B52" s="1188"/>
      <c r="C52" s="1189"/>
      <c r="D52" s="106"/>
      <c r="E52" s="1192" t="s">
        <v>44</v>
      </c>
      <c r="F52" s="1192"/>
      <c r="G52" s="1192"/>
      <c r="H52" s="1193"/>
      <c r="I52" s="358">
        <v>14629</v>
      </c>
      <c r="J52" s="359">
        <v>14487</v>
      </c>
      <c r="K52" s="359">
        <v>15678</v>
      </c>
      <c r="L52" s="359">
        <v>15427</v>
      </c>
      <c r="M52" s="360">
        <v>15036</v>
      </c>
    </row>
    <row r="53" spans="2:13" ht="27.75" customHeight="1" thickBot="1" x14ac:dyDescent="0.2">
      <c r="B53" s="1199" t="s">
        <v>45</v>
      </c>
      <c r="C53" s="1200"/>
      <c r="D53" s="110"/>
      <c r="E53" s="1201" t="s">
        <v>46</v>
      </c>
      <c r="F53" s="1201"/>
      <c r="G53" s="1201"/>
      <c r="H53" s="1202"/>
      <c r="I53" s="361">
        <v>9574</v>
      </c>
      <c r="J53" s="362">
        <v>11189</v>
      </c>
      <c r="K53" s="362">
        <v>10434</v>
      </c>
      <c r="L53" s="362">
        <v>10805</v>
      </c>
      <c r="M53" s="363">
        <v>9433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ZNpZsHO82qF8E2Hlc3MCeFnq7xM9/WogzFSk8+aWJIB8sk02+hriB9VKxjDeYUoNn0Fu5RV3ozffzYt6QjDYxQ==" saltValue="i4xn6ADsahnrT8cEDAx4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topLeftCell="B1" zoomScale="50" zoomScaleNormal="50" zoomScaleSheetLayoutView="100" workbookViewId="0">
      <selection activeCell="C59" sqref="C59:E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49</v>
      </c>
      <c r="D55" s="1211"/>
      <c r="E55" s="1212"/>
      <c r="F55" s="122">
        <v>1559</v>
      </c>
      <c r="G55" s="122">
        <v>2051</v>
      </c>
      <c r="H55" s="123">
        <v>2775</v>
      </c>
    </row>
    <row r="56" spans="2:8" ht="52.5" customHeight="1" x14ac:dyDescent="0.15">
      <c r="B56" s="124"/>
      <c r="C56" s="1213" t="s">
        <v>50</v>
      </c>
      <c r="D56" s="1213"/>
      <c r="E56" s="1214"/>
      <c r="F56" s="125">
        <v>152</v>
      </c>
      <c r="G56" s="125">
        <v>623</v>
      </c>
      <c r="H56" s="126">
        <v>623</v>
      </c>
    </row>
    <row r="57" spans="2:8" ht="53.25" customHeight="1" x14ac:dyDescent="0.15">
      <c r="B57" s="124"/>
      <c r="C57" s="1215" t="s">
        <v>51</v>
      </c>
      <c r="D57" s="1215"/>
      <c r="E57" s="1216"/>
      <c r="F57" s="127">
        <v>870</v>
      </c>
      <c r="G57" s="127">
        <v>932</v>
      </c>
      <c r="H57" s="128">
        <v>1347</v>
      </c>
    </row>
    <row r="58" spans="2:8" ht="45.75" customHeight="1" x14ac:dyDescent="0.15">
      <c r="B58" s="129"/>
      <c r="C58" s="1203" t="s">
        <v>585</v>
      </c>
      <c r="D58" s="1204"/>
      <c r="E58" s="1205"/>
      <c r="F58" s="130">
        <v>41</v>
      </c>
      <c r="G58" s="130">
        <v>109</v>
      </c>
      <c r="H58" s="131">
        <v>504</v>
      </c>
    </row>
    <row r="59" spans="2:8" ht="45.75" customHeight="1" x14ac:dyDescent="0.15">
      <c r="B59" s="129"/>
      <c r="C59" s="1203" t="s">
        <v>586</v>
      </c>
      <c r="D59" s="1204"/>
      <c r="E59" s="1205"/>
      <c r="F59" s="130">
        <v>258</v>
      </c>
      <c r="G59" s="130">
        <v>266</v>
      </c>
      <c r="H59" s="131">
        <v>266</v>
      </c>
    </row>
    <row r="60" spans="2:8" ht="45.75" customHeight="1" x14ac:dyDescent="0.15">
      <c r="B60" s="129"/>
      <c r="C60" s="1203" t="s">
        <v>587</v>
      </c>
      <c r="D60" s="1204"/>
      <c r="E60" s="1205"/>
      <c r="F60" s="130">
        <v>214</v>
      </c>
      <c r="G60" s="130">
        <v>195</v>
      </c>
      <c r="H60" s="131">
        <v>210</v>
      </c>
    </row>
    <row r="61" spans="2:8" ht="45.75" customHeight="1" x14ac:dyDescent="0.15">
      <c r="B61" s="129"/>
      <c r="C61" s="1203" t="s">
        <v>588</v>
      </c>
      <c r="D61" s="1204"/>
      <c r="E61" s="1205"/>
      <c r="F61" s="130">
        <v>107</v>
      </c>
      <c r="G61" s="130">
        <v>111</v>
      </c>
      <c r="H61" s="131">
        <v>118</v>
      </c>
    </row>
    <row r="62" spans="2:8" ht="45.75" customHeight="1" thickBot="1" x14ac:dyDescent="0.2">
      <c r="B62" s="132"/>
      <c r="C62" s="1206" t="s">
        <v>589</v>
      </c>
      <c r="D62" s="1207"/>
      <c r="E62" s="1208"/>
      <c r="F62" s="133">
        <v>81</v>
      </c>
      <c r="G62" s="133">
        <v>81</v>
      </c>
      <c r="H62" s="134">
        <v>81</v>
      </c>
    </row>
    <row r="63" spans="2:8" ht="52.5" customHeight="1" thickBot="1" x14ac:dyDescent="0.2">
      <c r="B63" s="135"/>
      <c r="C63" s="1209" t="s">
        <v>52</v>
      </c>
      <c r="D63" s="1209"/>
      <c r="E63" s="1210"/>
      <c r="F63" s="136">
        <v>2580</v>
      </c>
      <c r="G63" s="136">
        <v>3606</v>
      </c>
      <c r="H63" s="137">
        <v>4744</v>
      </c>
    </row>
    <row r="64" spans="2:8" x14ac:dyDescent="0.15"/>
  </sheetData>
  <sheetProtection algorithmName="SHA-512" hashValue="pw0XdBMvjBnPCxA6oUnIkqePLuvD4QepxoFXHnGdIBUJidCfxOUpIeRqM83SFIzWGgi7SckyknwLbGrXXGoRUA==" saltValue="u4xdKQ/iD906nzCL1OlT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549</v>
      </c>
      <c r="G2" s="151"/>
      <c r="H2" s="152"/>
    </row>
    <row r="3" spans="1:8" x14ac:dyDescent="0.15">
      <c r="A3" s="148" t="s">
        <v>542</v>
      </c>
      <c r="B3" s="153"/>
      <c r="C3" s="154"/>
      <c r="D3" s="155">
        <v>108838</v>
      </c>
      <c r="E3" s="156"/>
      <c r="F3" s="157">
        <v>69729</v>
      </c>
      <c r="G3" s="158"/>
      <c r="H3" s="159"/>
    </row>
    <row r="4" spans="1:8" x14ac:dyDescent="0.15">
      <c r="A4" s="160"/>
      <c r="B4" s="161"/>
      <c r="C4" s="162"/>
      <c r="D4" s="163">
        <v>45419</v>
      </c>
      <c r="E4" s="164"/>
      <c r="F4" s="165">
        <v>38908</v>
      </c>
      <c r="G4" s="166"/>
      <c r="H4" s="167"/>
    </row>
    <row r="5" spans="1:8" x14ac:dyDescent="0.15">
      <c r="A5" s="148" t="s">
        <v>544</v>
      </c>
      <c r="B5" s="153"/>
      <c r="C5" s="154"/>
      <c r="D5" s="155">
        <v>97599</v>
      </c>
      <c r="E5" s="156"/>
      <c r="F5" s="157">
        <v>74581</v>
      </c>
      <c r="G5" s="158"/>
      <c r="H5" s="159"/>
    </row>
    <row r="6" spans="1:8" x14ac:dyDescent="0.15">
      <c r="A6" s="160"/>
      <c r="B6" s="161"/>
      <c r="C6" s="162"/>
      <c r="D6" s="163">
        <v>49858</v>
      </c>
      <c r="E6" s="164"/>
      <c r="F6" s="165">
        <v>41563</v>
      </c>
      <c r="G6" s="166"/>
      <c r="H6" s="167"/>
    </row>
    <row r="7" spans="1:8" x14ac:dyDescent="0.15">
      <c r="A7" s="148" t="s">
        <v>545</v>
      </c>
      <c r="B7" s="153"/>
      <c r="C7" s="154"/>
      <c r="D7" s="155">
        <v>101807</v>
      </c>
      <c r="E7" s="156"/>
      <c r="F7" s="157">
        <v>76347</v>
      </c>
      <c r="G7" s="158"/>
      <c r="H7" s="159"/>
    </row>
    <row r="8" spans="1:8" x14ac:dyDescent="0.15">
      <c r="A8" s="160"/>
      <c r="B8" s="161"/>
      <c r="C8" s="162"/>
      <c r="D8" s="163">
        <v>50040</v>
      </c>
      <c r="E8" s="164"/>
      <c r="F8" s="165">
        <v>41762</v>
      </c>
      <c r="G8" s="166"/>
      <c r="H8" s="167"/>
    </row>
    <row r="9" spans="1:8" x14ac:dyDescent="0.15">
      <c r="A9" s="148" t="s">
        <v>546</v>
      </c>
      <c r="B9" s="153"/>
      <c r="C9" s="154"/>
      <c r="D9" s="155">
        <v>107898</v>
      </c>
      <c r="E9" s="156"/>
      <c r="F9" s="157">
        <v>69604</v>
      </c>
      <c r="G9" s="158"/>
      <c r="H9" s="159"/>
    </row>
    <row r="10" spans="1:8" x14ac:dyDescent="0.15">
      <c r="A10" s="160"/>
      <c r="B10" s="161"/>
      <c r="C10" s="162"/>
      <c r="D10" s="163">
        <v>34851</v>
      </c>
      <c r="E10" s="164"/>
      <c r="F10" s="165">
        <v>36247</v>
      </c>
      <c r="G10" s="166"/>
      <c r="H10" s="167"/>
    </row>
    <row r="11" spans="1:8" x14ac:dyDescent="0.15">
      <c r="A11" s="148" t="s">
        <v>547</v>
      </c>
      <c r="B11" s="153"/>
      <c r="C11" s="154"/>
      <c r="D11" s="155">
        <v>48049</v>
      </c>
      <c r="E11" s="156"/>
      <c r="F11" s="157">
        <v>68410</v>
      </c>
      <c r="G11" s="158"/>
      <c r="H11" s="159"/>
    </row>
    <row r="12" spans="1:8" x14ac:dyDescent="0.15">
      <c r="A12" s="160"/>
      <c r="B12" s="161"/>
      <c r="C12" s="168"/>
      <c r="D12" s="163">
        <v>32349</v>
      </c>
      <c r="E12" s="164"/>
      <c r="F12" s="165">
        <v>35086</v>
      </c>
      <c r="G12" s="166"/>
      <c r="H12" s="167"/>
    </row>
    <row r="13" spans="1:8" x14ac:dyDescent="0.15">
      <c r="A13" s="148"/>
      <c r="B13" s="153"/>
      <c r="C13" s="169"/>
      <c r="D13" s="170">
        <v>92838</v>
      </c>
      <c r="E13" s="171"/>
      <c r="F13" s="172">
        <v>71734</v>
      </c>
      <c r="G13" s="173"/>
      <c r="H13" s="159"/>
    </row>
    <row r="14" spans="1:8" x14ac:dyDescent="0.15">
      <c r="A14" s="160"/>
      <c r="B14" s="161"/>
      <c r="C14" s="162"/>
      <c r="D14" s="163">
        <v>42503</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4.37</v>
      </c>
      <c r="C19" s="174">
        <f>ROUND(VALUE(SUBSTITUTE(実質収支比率等に係る経年分析!G$48,"▲","-")),2)</f>
        <v>6.57</v>
      </c>
      <c r="D19" s="174">
        <f>ROUND(VALUE(SUBSTITUTE(実質収支比率等に係る経年分析!H$48,"▲","-")),2)</f>
        <v>8.23</v>
      </c>
      <c r="E19" s="174">
        <f>ROUND(VALUE(SUBSTITUTE(実質収支比率等に係る経年分析!I$48,"▲","-")),2)</f>
        <v>8.69</v>
      </c>
      <c r="F19" s="174">
        <f>ROUND(VALUE(SUBSTITUTE(実質収支比率等に係る経年分析!J$48,"▲","-")),2)</f>
        <v>9.27</v>
      </c>
    </row>
    <row r="20" spans="1:11" x14ac:dyDescent="0.15">
      <c r="A20" s="174" t="s">
        <v>56</v>
      </c>
      <c r="B20" s="174">
        <f>ROUND(VALUE(SUBSTITUTE(実質収支比率等に係る経年分析!F$47,"▲","-")),2)</f>
        <v>19.62</v>
      </c>
      <c r="C20" s="174">
        <f>ROUND(VALUE(SUBSTITUTE(実質収支比率等に係る経年分析!G$47,"▲","-")),2)</f>
        <v>11.39</v>
      </c>
      <c r="D20" s="174">
        <f>ROUND(VALUE(SUBSTITUTE(実質収支比率等に係る経年分析!H$47,"▲","-")),2)</f>
        <v>14.88</v>
      </c>
      <c r="E20" s="174">
        <f>ROUND(VALUE(SUBSTITUTE(実質収支比率等に係る経年分析!I$47,"▲","-")),2)</f>
        <v>18.59</v>
      </c>
      <c r="F20" s="174">
        <f>ROUND(VALUE(SUBSTITUTE(実質収支比率等に係る経年分析!J$47,"▲","-")),2)</f>
        <v>25.85</v>
      </c>
    </row>
    <row r="21" spans="1:11" x14ac:dyDescent="0.15">
      <c r="A21" s="174" t="s">
        <v>57</v>
      </c>
      <c r="B21" s="174">
        <f>IF(ISNUMBER(VALUE(SUBSTITUTE(実質収支比率等に係る経年分析!F$49,"▲","-"))),ROUND(VALUE(SUBSTITUTE(実質収支比率等に係る経年分析!F$49,"▲","-")),2),NA())</f>
        <v>-6.19</v>
      </c>
      <c r="C21" s="174">
        <f>IF(ISNUMBER(VALUE(SUBSTITUTE(実質収支比率等に係る経年分析!G$49,"▲","-"))),ROUND(VALUE(SUBSTITUTE(実質収支比率等に係る経年分析!G$49,"▲","-")),2),NA())</f>
        <v>-5.82</v>
      </c>
      <c r="D21" s="174">
        <f>IF(ISNUMBER(VALUE(SUBSTITUTE(実質収支比率等に係る経年分析!H$49,"▲","-"))),ROUND(VALUE(SUBSTITUTE(実質収支比率等に係る経年分析!H$49,"▲","-")),2),NA())</f>
        <v>5.78</v>
      </c>
      <c r="E21" s="174">
        <f>IF(ISNUMBER(VALUE(SUBSTITUTE(実質収支比率等に係る経年分析!I$49,"▲","-"))),ROUND(VALUE(SUBSTITUTE(実質収支比率等に係る経年分析!I$49,"▲","-")),2),NA())</f>
        <v>5.35</v>
      </c>
      <c r="F21" s="174">
        <f>IF(ISNUMBER(VALUE(SUBSTITUTE(実質収支比率等に係る経年分析!J$49,"▲","-"))),ROUND(VALUE(SUBSTITUTE(実質収支比率等に係る経年分析!J$49,"▲","-")),2),NA())</f>
        <v>7.07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北茨城市介護保険事業特別会計（介護サービス事業勘定）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北茨城市国民健康保険事業特別会計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0.71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0.85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0.85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0.28999999999999998</v>
      </c>
    </row>
    <row r="31" spans="1:11" x14ac:dyDescent="0.15">
      <c r="A31" s="175" t="str">
        <f>IF(連結実質赤字比率に係る赤字・黒字の構成分析!C$39="",NA(),連結実質赤字比率に係る赤字・黒字の構成分析!C$39)</f>
        <v>北茨城市介護保険事業特別会計（保険事業勘定）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1.19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0.41</v>
      </c>
    </row>
    <row r="32" spans="1:11" x14ac:dyDescent="0.15">
      <c r="A32" s="175" t="str">
        <f>IF(連結実質赤字比率に係る赤字・黒字の構成分析!C$38="",NA(),連結実質赤字比率に係る赤字・黒字の構成分析!C$38)</f>
        <v>北茨城市下水道事業会計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1.73</v>
      </c>
    </row>
    <row r="33" spans="1:16" x14ac:dyDescent="0.15">
      <c r="A33" s="175" t="str">
        <f>IF(連結実質赤字比率に係る赤字・黒字の構成分析!C$37="",NA(),連結実質赤字比率に係る赤字・黒字の構成分析!C$37)</f>
        <v>北茨城市工業用水道事業会計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2.94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2.83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2.3199999999999998</v>
      </c>
    </row>
    <row r="34" spans="1:16" x14ac:dyDescent="0.15">
      <c r="A34" s="175" t="str">
        <f>IF(連結実質赤字比率に係る赤字・黒字の構成分析!C$36="",NA(),連結実質赤字比率に係る赤字・黒字の構成分析!C$36)</f>
        <v>北茨城市水道事業会計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8.5299999999999994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9.0299999999999994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8.18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4.3600000000000003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8.2200000000000006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9.26</v>
      </c>
    </row>
    <row r="36" spans="1:16" x14ac:dyDescent="0.15">
      <c r="A36" s="175" t="str">
        <f>IF(連結実質赤字比率に係る赤字・黒字の構成分析!C$34="",NA(),連結実質赤字比率に係る赤字・黒字の構成分析!C$34)</f>
        <v>北茨城市民病院事業会計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2.2999999999999998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8.9499999999999993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9.65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1293</v>
      </c>
      <c r="E42" s="176"/>
      <c r="F42" s="176"/>
      <c r="G42" s="176">
        <f>'実質公債費比率（分子）の構造'!L$52</f>
        <v>1334</v>
      </c>
      <c r="H42" s="176"/>
      <c r="I42" s="176"/>
      <c r="J42" s="176">
        <f>'実質公債費比率（分子）の構造'!M$52</f>
        <v>1329</v>
      </c>
      <c r="K42" s="176"/>
      <c r="L42" s="176"/>
      <c r="M42" s="176">
        <f>'実質公債費比率（分子）の構造'!N$52</f>
        <v>1308</v>
      </c>
      <c r="N42" s="176"/>
      <c r="O42" s="176"/>
      <c r="P42" s="176">
        <f>'実質公債費比率（分子）の構造'!O$52</f>
        <v>1318</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28</v>
      </c>
      <c r="C44" s="176"/>
      <c r="D44" s="176"/>
      <c r="E44" s="176">
        <f>'実質公債費比率（分子）の構造'!L$50</f>
        <v>28</v>
      </c>
      <c r="F44" s="176"/>
      <c r="G44" s="176"/>
      <c r="H44" s="176">
        <f>'実質公債費比率（分子）の構造'!M$50</f>
        <v>15</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11</v>
      </c>
      <c r="C45" s="176"/>
      <c r="D45" s="176"/>
      <c r="E45" s="176">
        <f>'実質公債費比率（分子）の構造'!L$49</f>
        <v>10</v>
      </c>
      <c r="F45" s="176"/>
      <c r="G45" s="176"/>
      <c r="H45" s="176">
        <f>'実質公債費比率（分子）の構造'!M$49</f>
        <v>11</v>
      </c>
      <c r="I45" s="176"/>
      <c r="J45" s="176"/>
      <c r="K45" s="176">
        <f>'実質公債費比率（分子）の構造'!N$49</f>
        <v>20</v>
      </c>
      <c r="L45" s="176"/>
      <c r="M45" s="176"/>
      <c r="N45" s="176">
        <f>'実質公債費比率（分子）の構造'!O$49</f>
        <v>48</v>
      </c>
      <c r="O45" s="176"/>
      <c r="P45" s="176"/>
    </row>
    <row r="46" spans="1:16" x14ac:dyDescent="0.15">
      <c r="A46" s="176" t="s">
        <v>68</v>
      </c>
      <c r="B46" s="176">
        <f>'実質公債費比率（分子）の構造'!K$48</f>
        <v>431</v>
      </c>
      <c r="C46" s="176"/>
      <c r="D46" s="176"/>
      <c r="E46" s="176">
        <f>'実質公債費比率（分子）の構造'!L$48</f>
        <v>417</v>
      </c>
      <c r="F46" s="176"/>
      <c r="G46" s="176"/>
      <c r="H46" s="176">
        <f>'実質公債費比率（分子）の構造'!M$48</f>
        <v>312</v>
      </c>
      <c r="I46" s="176"/>
      <c r="J46" s="176"/>
      <c r="K46" s="176">
        <f>'実質公債費比率（分子）の構造'!N$48</f>
        <v>268</v>
      </c>
      <c r="L46" s="176"/>
      <c r="M46" s="176"/>
      <c r="N46" s="176">
        <f>'実質公債費比率（分子）の構造'!O$48</f>
        <v>295</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1751</v>
      </c>
      <c r="C49" s="176"/>
      <c r="D49" s="176"/>
      <c r="E49" s="176">
        <f>'実質公債費比率（分子）の構造'!L$45</f>
        <v>1851</v>
      </c>
      <c r="F49" s="176"/>
      <c r="G49" s="176"/>
      <c r="H49" s="176">
        <f>'実質公債費比率（分子）の構造'!M$45</f>
        <v>1991</v>
      </c>
      <c r="I49" s="176"/>
      <c r="J49" s="176"/>
      <c r="K49" s="176">
        <f>'実質公債費比率（分子）の構造'!N$45</f>
        <v>2161</v>
      </c>
      <c r="L49" s="176"/>
      <c r="M49" s="176"/>
      <c r="N49" s="176">
        <f>'実質公債費比率（分子）の構造'!O$45</f>
        <v>2182</v>
      </c>
      <c r="O49" s="176"/>
      <c r="P49" s="176"/>
    </row>
    <row r="50" spans="1:16" x14ac:dyDescent="0.15">
      <c r="A50" s="176" t="s">
        <v>72</v>
      </c>
      <c r="B50" s="176" t="e">
        <f>NA()</f>
        <v>#N/A</v>
      </c>
      <c r="C50" s="176">
        <f>IF(ISNUMBER('実質公債費比率（分子）の構造'!K$53),'実質公債費比率（分子）の構造'!K$53,NA())</f>
        <v>928</v>
      </c>
      <c r="D50" s="176" t="e">
        <f>NA()</f>
        <v>#N/A</v>
      </c>
      <c r="E50" s="176" t="e">
        <f>NA()</f>
        <v>#N/A</v>
      </c>
      <c r="F50" s="176">
        <f>IF(ISNUMBER('実質公債費比率（分子）の構造'!L$53),'実質公債費比率（分子）の構造'!L$53,NA())</f>
        <v>972</v>
      </c>
      <c r="G50" s="176" t="e">
        <f>NA()</f>
        <v>#N/A</v>
      </c>
      <c r="H50" s="176" t="e">
        <f>NA()</f>
        <v>#N/A</v>
      </c>
      <c r="I50" s="176">
        <f>IF(ISNUMBER('実質公債費比率（分子）の構造'!M$53),'実質公債費比率（分子）の構造'!M$53,NA())</f>
        <v>1000</v>
      </c>
      <c r="J50" s="176" t="e">
        <f>NA()</f>
        <v>#N/A</v>
      </c>
      <c r="K50" s="176" t="e">
        <f>NA()</f>
        <v>#N/A</v>
      </c>
      <c r="L50" s="176">
        <f>IF(ISNUMBER('実質公債費比率（分子）の構造'!N$53),'実質公債費比率（分子）の構造'!N$53,NA())</f>
        <v>1141</v>
      </c>
      <c r="M50" s="176" t="e">
        <f>NA()</f>
        <v>#N/A</v>
      </c>
      <c r="N50" s="176" t="e">
        <f>NA()</f>
        <v>#N/A</v>
      </c>
      <c r="O50" s="176">
        <f>IF(ISNUMBER('実質公債費比率（分子）の構造'!O$53),'実質公債費比率（分子）の構造'!O$53,NA())</f>
        <v>1207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14629</v>
      </c>
      <c r="E56" s="175"/>
      <c r="F56" s="175"/>
      <c r="G56" s="175">
        <f>'将来負担比率（分子）の構造'!J$52</f>
        <v>14487</v>
      </c>
      <c r="H56" s="175"/>
      <c r="I56" s="175"/>
      <c r="J56" s="175">
        <f>'将来負担比率（分子）の構造'!K$52</f>
        <v>15678</v>
      </c>
      <c r="K56" s="175"/>
      <c r="L56" s="175"/>
      <c r="M56" s="175">
        <f>'将来負担比率（分子）の構造'!L$52</f>
        <v>15427</v>
      </c>
      <c r="N56" s="175"/>
      <c r="O56" s="175"/>
      <c r="P56" s="175">
        <f>'将来負担比率（分子）の構造'!M$52</f>
        <v>15036</v>
      </c>
    </row>
    <row r="57" spans="1:16" x14ac:dyDescent="0.15">
      <c r="A57" s="175" t="s">
        <v>43</v>
      </c>
      <c r="B57" s="175"/>
      <c r="C57" s="175"/>
      <c r="D57" s="175">
        <f>'将来負担比率（分子）の構造'!I$51</f>
        <v>2656</v>
      </c>
      <c r="E57" s="175"/>
      <c r="F57" s="175"/>
      <c r="G57" s="175">
        <f>'将来負担比率（分子）の構造'!J$51</f>
        <v>2524</v>
      </c>
      <c r="H57" s="175"/>
      <c r="I57" s="175"/>
      <c r="J57" s="175">
        <f>'将来負担比率（分子）の構造'!K$51</f>
        <v>2531</v>
      </c>
      <c r="K57" s="175"/>
      <c r="L57" s="175"/>
      <c r="M57" s="175">
        <f>'将来負担比率（分子）の構造'!L$51</f>
        <v>2479</v>
      </c>
      <c r="N57" s="175"/>
      <c r="O57" s="175"/>
      <c r="P57" s="175">
        <f>'将来負担比率（分子）の構造'!M$51</f>
        <v>2472</v>
      </c>
    </row>
    <row r="58" spans="1:16" x14ac:dyDescent="0.15">
      <c r="A58" s="175" t="s">
        <v>42</v>
      </c>
      <c r="B58" s="175"/>
      <c r="C58" s="175"/>
      <c r="D58" s="175">
        <f>'将来負担比率（分子）の構造'!I$50</f>
        <v>3423</v>
      </c>
      <c r="E58" s="175"/>
      <c r="F58" s="175"/>
      <c r="G58" s="175">
        <f>'将来負担比率（分子）の構造'!J$50</f>
        <v>2540</v>
      </c>
      <c r="H58" s="175"/>
      <c r="I58" s="175"/>
      <c r="J58" s="175">
        <f>'将来負担比率（分子）の構造'!K$50</f>
        <v>3128</v>
      </c>
      <c r="K58" s="175"/>
      <c r="L58" s="175"/>
      <c r="M58" s="175">
        <f>'将来負担比率（分子）の構造'!L$50</f>
        <v>4238</v>
      </c>
      <c r="N58" s="175"/>
      <c r="O58" s="175"/>
      <c r="P58" s="175">
        <f>'将来負担比率（分子）の構造'!M$50</f>
        <v>4865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13</v>
      </c>
      <c r="C61" s="175"/>
      <c r="D61" s="175"/>
      <c r="E61" s="175">
        <f>'将来負担比率（分子）の構造'!J$46</f>
        <v>9</v>
      </c>
      <c r="F61" s="175"/>
      <c r="G61" s="175"/>
      <c r="H61" s="175">
        <f>'将来負担比率（分子）の構造'!K$46</f>
        <v>3</v>
      </c>
      <c r="I61" s="175"/>
      <c r="J61" s="175"/>
      <c r="K61" s="175" t="str">
        <f>'将来負担比率（分子）の構造'!L$46</f>
        <v>-</v>
      </c>
      <c r="L61" s="175"/>
      <c r="M61" s="175"/>
      <c r="N61" s="175">
        <f>'将来負担比率（分子）の構造'!M$46</f>
        <v>2</v>
      </c>
      <c r="O61" s="175"/>
      <c r="P61" s="175"/>
    </row>
    <row r="62" spans="1:16" x14ac:dyDescent="0.15">
      <c r="A62" s="175" t="s">
        <v>36</v>
      </c>
      <c r="B62" s="175">
        <f>'将来負担比率（分子）の構造'!I$45</f>
        <v>2818</v>
      </c>
      <c r="C62" s="175"/>
      <c r="D62" s="175"/>
      <c r="E62" s="175">
        <f>'将来負担比率（分子）の構造'!J$45</f>
        <v>2764</v>
      </c>
      <c r="F62" s="175"/>
      <c r="G62" s="175"/>
      <c r="H62" s="175">
        <f>'将来負担比率（分子）の構造'!K$45</f>
        <v>2767</v>
      </c>
      <c r="I62" s="175"/>
      <c r="J62" s="175"/>
      <c r="K62" s="175">
        <f>'将来負担比率（分子）の構造'!L$45</f>
        <v>2750</v>
      </c>
      <c r="L62" s="175"/>
      <c r="M62" s="175"/>
      <c r="N62" s="175">
        <f>'将来負担比率（分子）の構造'!M$45</f>
        <v>2709</v>
      </c>
      <c r="O62" s="175"/>
      <c r="P62" s="175"/>
    </row>
    <row r="63" spans="1:16" x14ac:dyDescent="0.15">
      <c r="A63" s="175" t="s">
        <v>35</v>
      </c>
      <c r="B63" s="175">
        <f>'将来負担比率（分子）の構造'!I$44</f>
        <v>96</v>
      </c>
      <c r="C63" s="175"/>
      <c r="D63" s="175"/>
      <c r="E63" s="175">
        <f>'将来負担比率（分子）の構造'!J$44</f>
        <v>104</v>
      </c>
      <c r="F63" s="175"/>
      <c r="G63" s="175"/>
      <c r="H63" s="175">
        <f>'将来負担比率（分子）の構造'!K$44</f>
        <v>408</v>
      </c>
      <c r="I63" s="175"/>
      <c r="J63" s="175"/>
      <c r="K63" s="175">
        <f>'将来負担比率（分子）の構造'!L$44</f>
        <v>1030</v>
      </c>
      <c r="L63" s="175"/>
      <c r="M63" s="175"/>
      <c r="N63" s="175">
        <f>'将来負担比率（分子）の構造'!M$44</f>
        <v>1278</v>
      </c>
      <c r="O63" s="175"/>
      <c r="P63" s="175"/>
    </row>
    <row r="64" spans="1:16" x14ac:dyDescent="0.15">
      <c r="A64" s="175" t="s">
        <v>34</v>
      </c>
      <c r="B64" s="175">
        <f>'将来負担比率（分子）の構造'!I$43</f>
        <v>5794</v>
      </c>
      <c r="C64" s="175"/>
      <c r="D64" s="175"/>
      <c r="E64" s="175">
        <f>'将来負担比率（分子）の構造'!J$43</f>
        <v>5548</v>
      </c>
      <c r="F64" s="175"/>
      <c r="G64" s="175"/>
      <c r="H64" s="175">
        <f>'将来負担比率（分子）の構造'!K$43</f>
        <v>5472</v>
      </c>
      <c r="I64" s="175"/>
      <c r="J64" s="175"/>
      <c r="K64" s="175">
        <f>'将来負担比率（分子）の構造'!L$43</f>
        <v>5323</v>
      </c>
      <c r="L64" s="175"/>
      <c r="M64" s="175"/>
      <c r="N64" s="175">
        <f>'将来負担比率（分子）の構造'!M$43</f>
        <v>5013</v>
      </c>
      <c r="O64" s="175"/>
      <c r="P64" s="175"/>
    </row>
    <row r="65" spans="1:16" x14ac:dyDescent="0.15">
      <c r="A65" s="175" t="s">
        <v>33</v>
      </c>
      <c r="B65" s="175">
        <f>'将来負担比率（分子）の構造'!I$42</f>
        <v>43</v>
      </c>
      <c r="C65" s="175"/>
      <c r="D65" s="175"/>
      <c r="E65" s="175">
        <f>'将来負担比率（分子）の構造'!J$42</f>
        <v>15</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21518</v>
      </c>
      <c r="C66" s="175"/>
      <c r="D66" s="175"/>
      <c r="E66" s="175">
        <f>'将来負担比率（分子）の構造'!J$41</f>
        <v>22300</v>
      </c>
      <c r="F66" s="175"/>
      <c r="G66" s="175"/>
      <c r="H66" s="175">
        <f>'将来負担比率（分子）の構造'!K$41</f>
        <v>23122</v>
      </c>
      <c r="I66" s="175"/>
      <c r="J66" s="175"/>
      <c r="K66" s="175">
        <f>'将来負担比率（分子）の構造'!L$41</f>
        <v>23847</v>
      </c>
      <c r="L66" s="175"/>
      <c r="M66" s="175"/>
      <c r="N66" s="175">
        <f>'将来負担比率（分子）の構造'!M$41</f>
        <v>22803</v>
      </c>
      <c r="O66" s="175"/>
      <c r="P66" s="175"/>
    </row>
    <row r="67" spans="1:16" x14ac:dyDescent="0.15">
      <c r="A67" s="175" t="s">
        <v>76</v>
      </c>
      <c r="B67" s="175" t="e">
        <f>NA()</f>
        <v>#N/A</v>
      </c>
      <c r="C67" s="175">
        <f>IF(ISNUMBER('将来負担比率（分子）の構造'!I$53), IF('将来負担比率（分子）の構造'!I$53 &lt; 0, 0, '将来負担比率（分子）の構造'!I$53), NA())</f>
        <v>9574</v>
      </c>
      <c r="D67" s="175" t="e">
        <f>NA()</f>
        <v>#N/A</v>
      </c>
      <c r="E67" s="175" t="e">
        <f>NA()</f>
        <v>#N/A</v>
      </c>
      <c r="F67" s="175">
        <f>IF(ISNUMBER('将来負担比率（分子）の構造'!J$53), IF('将来負担比率（分子）の構造'!J$53 &lt; 0, 0, '将来負担比率（分子）の構造'!J$53), NA())</f>
        <v>11189</v>
      </c>
      <c r="G67" s="175" t="e">
        <f>NA()</f>
        <v>#N/A</v>
      </c>
      <c r="H67" s="175" t="e">
        <f>NA()</f>
        <v>#N/A</v>
      </c>
      <c r="I67" s="175">
        <f>IF(ISNUMBER('将来負担比率（分子）の構造'!K$53), IF('将来負担比率（分子）の構造'!K$53 &lt; 0, 0, '将来負担比率（分子）の構造'!K$53), NA())</f>
        <v>10434</v>
      </c>
      <c r="J67" s="175" t="e">
        <f>NA()</f>
        <v>#N/A</v>
      </c>
      <c r="K67" s="175" t="e">
        <f>NA()</f>
        <v>#N/A</v>
      </c>
      <c r="L67" s="175">
        <f>IF(ISNUMBER('将来負担比率（分子）の構造'!L$53), IF('将来負担比率（分子）の構造'!L$53 &lt; 0, 0, '将来負担比率（分子）の構造'!L$53), NA())</f>
        <v>10805</v>
      </c>
      <c r="M67" s="175" t="e">
        <f>NA()</f>
        <v>#N/A</v>
      </c>
      <c r="N67" s="175" t="e">
        <f>NA()</f>
        <v>#N/A</v>
      </c>
      <c r="O67" s="175">
        <f>IF(ISNUMBER('将来負担比率（分子）の構造'!M$53), IF('将来負担比率（分子）の構造'!M$53 &lt; 0, 0, '将来負担比率（分子）の構造'!M$53), NA())</f>
        <v>9433</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1559</v>
      </c>
      <c r="C72" s="179">
        <f>基金残高に係る経年分析!G55</f>
        <v>2051</v>
      </c>
      <c r="D72" s="179">
        <f>基金残高に係る経年分析!H55</f>
        <v>2775</v>
      </c>
    </row>
    <row r="73" spans="1:16" x14ac:dyDescent="0.15">
      <c r="A73" s="178" t="s">
        <v>79</v>
      </c>
      <c r="B73" s="179">
        <f>基金残高に係る経年分析!F56</f>
        <v>152</v>
      </c>
      <c r="C73" s="179">
        <f>基金残高に係る経年分析!G56</f>
        <v>623</v>
      </c>
      <c r="D73" s="179">
        <f>基金残高に係る経年分析!H56</f>
        <v>623</v>
      </c>
    </row>
    <row r="74" spans="1:16" x14ac:dyDescent="0.15">
      <c r="A74" s="178" t="s">
        <v>80</v>
      </c>
      <c r="B74" s="179">
        <f>基金残高に係る経年分析!F57</f>
        <v>870</v>
      </c>
      <c r="C74" s="179">
        <f>基金残高に係る経年分析!G57</f>
        <v>932</v>
      </c>
      <c r="D74" s="179">
        <f>基金残高に係る経年分析!H57</f>
        <v>1347</v>
      </c>
    </row>
  </sheetData>
  <sheetProtection algorithmName="SHA-512" hashValue="6tTxTp0uv/hl0BRGF+8KHFg/OVoTc3VYoUJlFPRY8ycKXeQwWMzVdy9KPvy/KcOrCjIX2n8OeWWcvlaCBZEoHQ==" saltValue="a6+FiSz8EFycNQWWlvJl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225</v>
      </c>
      <c r="C5" s="610"/>
      <c r="D5" s="610"/>
      <c r="E5" s="610"/>
      <c r="F5" s="610"/>
      <c r="G5" s="610"/>
      <c r="H5" s="610"/>
      <c r="I5" s="610"/>
      <c r="J5" s="610"/>
      <c r="K5" s="610"/>
      <c r="L5" s="610"/>
      <c r="M5" s="610"/>
      <c r="N5" s="610"/>
      <c r="O5" s="610"/>
      <c r="P5" s="610"/>
      <c r="Q5" s="611"/>
      <c r="R5" s="612">
        <v>6379021</v>
      </c>
      <c r="S5" s="613"/>
      <c r="T5" s="613"/>
      <c r="U5" s="613"/>
      <c r="V5" s="613"/>
      <c r="W5" s="613"/>
      <c r="X5" s="613"/>
      <c r="Y5" s="614"/>
      <c r="Z5" s="615">
        <v>29.9</v>
      </c>
      <c r="AA5" s="615"/>
      <c r="AB5" s="615"/>
      <c r="AC5" s="615"/>
      <c r="AD5" s="616">
        <v>6209716</v>
      </c>
      <c r="AE5" s="616"/>
      <c r="AF5" s="616"/>
      <c r="AG5" s="616"/>
      <c r="AH5" s="616"/>
      <c r="AI5" s="616"/>
      <c r="AJ5" s="616"/>
      <c r="AK5" s="616"/>
      <c r="AL5" s="617">
        <v>58.9</v>
      </c>
      <c r="AM5" s="618"/>
      <c r="AN5" s="618"/>
      <c r="AO5" s="619"/>
      <c r="AP5" s="609" t="s">
        <v>226</v>
      </c>
      <c r="AQ5" s="610"/>
      <c r="AR5" s="610"/>
      <c r="AS5" s="610"/>
      <c r="AT5" s="610"/>
      <c r="AU5" s="610"/>
      <c r="AV5" s="610"/>
      <c r="AW5" s="610"/>
      <c r="AX5" s="610"/>
      <c r="AY5" s="610"/>
      <c r="AZ5" s="610"/>
      <c r="BA5" s="610"/>
      <c r="BB5" s="610"/>
      <c r="BC5" s="610"/>
      <c r="BD5" s="610"/>
      <c r="BE5" s="610"/>
      <c r="BF5" s="611"/>
      <c r="BG5" s="623">
        <v>6193345</v>
      </c>
      <c r="BH5" s="624"/>
      <c r="BI5" s="624"/>
      <c r="BJ5" s="624"/>
      <c r="BK5" s="624"/>
      <c r="BL5" s="624"/>
      <c r="BM5" s="624"/>
      <c r="BN5" s="625"/>
      <c r="BO5" s="626">
        <v>97.1</v>
      </c>
      <c r="BP5" s="626"/>
      <c r="BQ5" s="626"/>
      <c r="BR5" s="626"/>
      <c r="BS5" s="627">
        <v>134796</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15">
      <c r="B6" s="620" t="s">
        <v>230</v>
      </c>
      <c r="C6" s="621"/>
      <c r="D6" s="621"/>
      <c r="E6" s="621"/>
      <c r="F6" s="621"/>
      <c r="G6" s="621"/>
      <c r="H6" s="621"/>
      <c r="I6" s="621"/>
      <c r="J6" s="621"/>
      <c r="K6" s="621"/>
      <c r="L6" s="621"/>
      <c r="M6" s="621"/>
      <c r="N6" s="621"/>
      <c r="O6" s="621"/>
      <c r="P6" s="621"/>
      <c r="Q6" s="622"/>
      <c r="R6" s="623">
        <v>205818</v>
      </c>
      <c r="S6" s="624"/>
      <c r="T6" s="624"/>
      <c r="U6" s="624"/>
      <c r="V6" s="624"/>
      <c r="W6" s="624"/>
      <c r="X6" s="624"/>
      <c r="Y6" s="625"/>
      <c r="Z6" s="626">
        <v>1</v>
      </c>
      <c r="AA6" s="626"/>
      <c r="AB6" s="626"/>
      <c r="AC6" s="626"/>
      <c r="AD6" s="627">
        <v>205818</v>
      </c>
      <c r="AE6" s="627"/>
      <c r="AF6" s="627"/>
      <c r="AG6" s="627"/>
      <c r="AH6" s="627"/>
      <c r="AI6" s="627"/>
      <c r="AJ6" s="627"/>
      <c r="AK6" s="627"/>
      <c r="AL6" s="628">
        <v>2</v>
      </c>
      <c r="AM6" s="629"/>
      <c r="AN6" s="629"/>
      <c r="AO6" s="630"/>
      <c r="AP6" s="620" t="s">
        <v>231</v>
      </c>
      <c r="AQ6" s="621"/>
      <c r="AR6" s="621"/>
      <c r="AS6" s="621"/>
      <c r="AT6" s="621"/>
      <c r="AU6" s="621"/>
      <c r="AV6" s="621"/>
      <c r="AW6" s="621"/>
      <c r="AX6" s="621"/>
      <c r="AY6" s="621"/>
      <c r="AZ6" s="621"/>
      <c r="BA6" s="621"/>
      <c r="BB6" s="621"/>
      <c r="BC6" s="621"/>
      <c r="BD6" s="621"/>
      <c r="BE6" s="621"/>
      <c r="BF6" s="622"/>
      <c r="BG6" s="623">
        <v>6193345</v>
      </c>
      <c r="BH6" s="624"/>
      <c r="BI6" s="624"/>
      <c r="BJ6" s="624"/>
      <c r="BK6" s="624"/>
      <c r="BL6" s="624"/>
      <c r="BM6" s="624"/>
      <c r="BN6" s="625"/>
      <c r="BO6" s="626">
        <v>97.1</v>
      </c>
      <c r="BP6" s="626"/>
      <c r="BQ6" s="626"/>
      <c r="BR6" s="626"/>
      <c r="BS6" s="627">
        <v>134796</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198645</v>
      </c>
      <c r="CS6" s="624"/>
      <c r="CT6" s="624"/>
      <c r="CU6" s="624"/>
      <c r="CV6" s="624"/>
      <c r="CW6" s="624"/>
      <c r="CX6" s="624"/>
      <c r="CY6" s="625"/>
      <c r="CZ6" s="617">
        <v>1</v>
      </c>
      <c r="DA6" s="618"/>
      <c r="DB6" s="618"/>
      <c r="DC6" s="634"/>
      <c r="DD6" s="632" t="s">
        <v>126</v>
      </c>
      <c r="DE6" s="624"/>
      <c r="DF6" s="624"/>
      <c r="DG6" s="624"/>
      <c r="DH6" s="624"/>
      <c r="DI6" s="624"/>
      <c r="DJ6" s="624"/>
      <c r="DK6" s="624"/>
      <c r="DL6" s="624"/>
      <c r="DM6" s="624"/>
      <c r="DN6" s="624"/>
      <c r="DO6" s="624"/>
      <c r="DP6" s="625"/>
      <c r="DQ6" s="632">
        <v>198642</v>
      </c>
      <c r="DR6" s="624"/>
      <c r="DS6" s="624"/>
      <c r="DT6" s="624"/>
      <c r="DU6" s="624"/>
      <c r="DV6" s="624"/>
      <c r="DW6" s="624"/>
      <c r="DX6" s="624"/>
      <c r="DY6" s="624"/>
      <c r="DZ6" s="624"/>
      <c r="EA6" s="624"/>
      <c r="EB6" s="624"/>
      <c r="EC6" s="633"/>
    </row>
    <row r="7" spans="2:143" ht="11.25" customHeight="1" x14ac:dyDescent="0.15">
      <c r="B7" s="620" t="s">
        <v>233</v>
      </c>
      <c r="C7" s="621"/>
      <c r="D7" s="621"/>
      <c r="E7" s="621"/>
      <c r="F7" s="621"/>
      <c r="G7" s="621"/>
      <c r="H7" s="621"/>
      <c r="I7" s="621"/>
      <c r="J7" s="621"/>
      <c r="K7" s="621"/>
      <c r="L7" s="621"/>
      <c r="M7" s="621"/>
      <c r="N7" s="621"/>
      <c r="O7" s="621"/>
      <c r="P7" s="621"/>
      <c r="Q7" s="622"/>
      <c r="R7" s="623">
        <v>1732</v>
      </c>
      <c r="S7" s="624"/>
      <c r="T7" s="624"/>
      <c r="U7" s="624"/>
      <c r="V7" s="624"/>
      <c r="W7" s="624"/>
      <c r="X7" s="624"/>
      <c r="Y7" s="625"/>
      <c r="Z7" s="626">
        <v>0</v>
      </c>
      <c r="AA7" s="626"/>
      <c r="AB7" s="626"/>
      <c r="AC7" s="626"/>
      <c r="AD7" s="627">
        <v>1732</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2549350</v>
      </c>
      <c r="BH7" s="624"/>
      <c r="BI7" s="624"/>
      <c r="BJ7" s="624"/>
      <c r="BK7" s="624"/>
      <c r="BL7" s="624"/>
      <c r="BM7" s="624"/>
      <c r="BN7" s="625"/>
      <c r="BO7" s="626">
        <v>40</v>
      </c>
      <c r="BP7" s="626"/>
      <c r="BQ7" s="626"/>
      <c r="BR7" s="626"/>
      <c r="BS7" s="627">
        <v>134796</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2433965</v>
      </c>
      <c r="CS7" s="624"/>
      <c r="CT7" s="624"/>
      <c r="CU7" s="624"/>
      <c r="CV7" s="624"/>
      <c r="CW7" s="624"/>
      <c r="CX7" s="624"/>
      <c r="CY7" s="625"/>
      <c r="CZ7" s="626">
        <v>12.1</v>
      </c>
      <c r="DA7" s="626"/>
      <c r="DB7" s="626"/>
      <c r="DC7" s="626"/>
      <c r="DD7" s="632">
        <v>146324</v>
      </c>
      <c r="DE7" s="624"/>
      <c r="DF7" s="624"/>
      <c r="DG7" s="624"/>
      <c r="DH7" s="624"/>
      <c r="DI7" s="624"/>
      <c r="DJ7" s="624"/>
      <c r="DK7" s="624"/>
      <c r="DL7" s="624"/>
      <c r="DM7" s="624"/>
      <c r="DN7" s="624"/>
      <c r="DO7" s="624"/>
      <c r="DP7" s="625"/>
      <c r="DQ7" s="632">
        <v>2086315</v>
      </c>
      <c r="DR7" s="624"/>
      <c r="DS7" s="624"/>
      <c r="DT7" s="624"/>
      <c r="DU7" s="624"/>
      <c r="DV7" s="624"/>
      <c r="DW7" s="624"/>
      <c r="DX7" s="624"/>
      <c r="DY7" s="624"/>
      <c r="DZ7" s="624"/>
      <c r="EA7" s="624"/>
      <c r="EB7" s="624"/>
      <c r="EC7" s="633"/>
    </row>
    <row r="8" spans="2:143" ht="11.25" customHeight="1" x14ac:dyDescent="0.15">
      <c r="B8" s="620" t="s">
        <v>236</v>
      </c>
      <c r="C8" s="621"/>
      <c r="D8" s="621"/>
      <c r="E8" s="621"/>
      <c r="F8" s="621"/>
      <c r="G8" s="621"/>
      <c r="H8" s="621"/>
      <c r="I8" s="621"/>
      <c r="J8" s="621"/>
      <c r="K8" s="621"/>
      <c r="L8" s="621"/>
      <c r="M8" s="621"/>
      <c r="N8" s="621"/>
      <c r="O8" s="621"/>
      <c r="P8" s="621"/>
      <c r="Q8" s="622"/>
      <c r="R8" s="623">
        <v>25107</v>
      </c>
      <c r="S8" s="624"/>
      <c r="T8" s="624"/>
      <c r="U8" s="624"/>
      <c r="V8" s="624"/>
      <c r="W8" s="624"/>
      <c r="X8" s="624"/>
      <c r="Y8" s="625"/>
      <c r="Z8" s="626">
        <v>0.1</v>
      </c>
      <c r="AA8" s="626"/>
      <c r="AB8" s="626"/>
      <c r="AC8" s="626"/>
      <c r="AD8" s="627">
        <v>25107</v>
      </c>
      <c r="AE8" s="627"/>
      <c r="AF8" s="627"/>
      <c r="AG8" s="627"/>
      <c r="AH8" s="627"/>
      <c r="AI8" s="627"/>
      <c r="AJ8" s="627"/>
      <c r="AK8" s="627"/>
      <c r="AL8" s="628">
        <v>0.2</v>
      </c>
      <c r="AM8" s="629"/>
      <c r="AN8" s="629"/>
      <c r="AO8" s="630"/>
      <c r="AP8" s="620" t="s">
        <v>237</v>
      </c>
      <c r="AQ8" s="621"/>
      <c r="AR8" s="621"/>
      <c r="AS8" s="621"/>
      <c r="AT8" s="621"/>
      <c r="AU8" s="621"/>
      <c r="AV8" s="621"/>
      <c r="AW8" s="621"/>
      <c r="AX8" s="621"/>
      <c r="AY8" s="621"/>
      <c r="AZ8" s="621"/>
      <c r="BA8" s="621"/>
      <c r="BB8" s="621"/>
      <c r="BC8" s="621"/>
      <c r="BD8" s="621"/>
      <c r="BE8" s="621"/>
      <c r="BF8" s="622"/>
      <c r="BG8" s="623">
        <v>74632</v>
      </c>
      <c r="BH8" s="624"/>
      <c r="BI8" s="624"/>
      <c r="BJ8" s="624"/>
      <c r="BK8" s="624"/>
      <c r="BL8" s="624"/>
      <c r="BM8" s="624"/>
      <c r="BN8" s="625"/>
      <c r="BO8" s="626">
        <v>1.2</v>
      </c>
      <c r="BP8" s="626"/>
      <c r="BQ8" s="626"/>
      <c r="BR8" s="626"/>
      <c r="BS8" s="627" t="s">
        <v>238</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6825976</v>
      </c>
      <c r="CS8" s="624"/>
      <c r="CT8" s="624"/>
      <c r="CU8" s="624"/>
      <c r="CV8" s="624"/>
      <c r="CW8" s="624"/>
      <c r="CX8" s="624"/>
      <c r="CY8" s="625"/>
      <c r="CZ8" s="626">
        <v>33.9</v>
      </c>
      <c r="DA8" s="626"/>
      <c r="DB8" s="626"/>
      <c r="DC8" s="626"/>
      <c r="DD8" s="632">
        <v>2069</v>
      </c>
      <c r="DE8" s="624"/>
      <c r="DF8" s="624"/>
      <c r="DG8" s="624"/>
      <c r="DH8" s="624"/>
      <c r="DI8" s="624"/>
      <c r="DJ8" s="624"/>
      <c r="DK8" s="624"/>
      <c r="DL8" s="624"/>
      <c r="DM8" s="624"/>
      <c r="DN8" s="624"/>
      <c r="DO8" s="624"/>
      <c r="DP8" s="625"/>
      <c r="DQ8" s="632">
        <v>3247215</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19831</v>
      </c>
      <c r="S9" s="624"/>
      <c r="T9" s="624"/>
      <c r="U9" s="624"/>
      <c r="V9" s="624"/>
      <c r="W9" s="624"/>
      <c r="X9" s="624"/>
      <c r="Y9" s="625"/>
      <c r="Z9" s="626">
        <v>0.1</v>
      </c>
      <c r="AA9" s="626"/>
      <c r="AB9" s="626"/>
      <c r="AC9" s="626"/>
      <c r="AD9" s="627">
        <v>19831</v>
      </c>
      <c r="AE9" s="627"/>
      <c r="AF9" s="627"/>
      <c r="AG9" s="627"/>
      <c r="AH9" s="627"/>
      <c r="AI9" s="627"/>
      <c r="AJ9" s="627"/>
      <c r="AK9" s="627"/>
      <c r="AL9" s="628">
        <v>0.2</v>
      </c>
      <c r="AM9" s="629"/>
      <c r="AN9" s="629"/>
      <c r="AO9" s="630"/>
      <c r="AP9" s="620" t="s">
        <v>241</v>
      </c>
      <c r="AQ9" s="621"/>
      <c r="AR9" s="621"/>
      <c r="AS9" s="621"/>
      <c r="AT9" s="621"/>
      <c r="AU9" s="621"/>
      <c r="AV9" s="621"/>
      <c r="AW9" s="621"/>
      <c r="AX9" s="621"/>
      <c r="AY9" s="621"/>
      <c r="AZ9" s="621"/>
      <c r="BA9" s="621"/>
      <c r="BB9" s="621"/>
      <c r="BC9" s="621"/>
      <c r="BD9" s="621"/>
      <c r="BE9" s="621"/>
      <c r="BF9" s="622"/>
      <c r="BG9" s="623">
        <v>1891242</v>
      </c>
      <c r="BH9" s="624"/>
      <c r="BI9" s="624"/>
      <c r="BJ9" s="624"/>
      <c r="BK9" s="624"/>
      <c r="BL9" s="624"/>
      <c r="BM9" s="624"/>
      <c r="BN9" s="625"/>
      <c r="BO9" s="626">
        <v>29.6</v>
      </c>
      <c r="BP9" s="626"/>
      <c r="BQ9" s="626"/>
      <c r="BR9" s="626"/>
      <c r="BS9" s="627" t="s">
        <v>126</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2587809</v>
      </c>
      <c r="CS9" s="624"/>
      <c r="CT9" s="624"/>
      <c r="CU9" s="624"/>
      <c r="CV9" s="624"/>
      <c r="CW9" s="624"/>
      <c r="CX9" s="624"/>
      <c r="CY9" s="625"/>
      <c r="CZ9" s="626">
        <v>12.8</v>
      </c>
      <c r="DA9" s="626"/>
      <c r="DB9" s="626"/>
      <c r="DC9" s="626"/>
      <c r="DD9" s="632">
        <v>133301</v>
      </c>
      <c r="DE9" s="624"/>
      <c r="DF9" s="624"/>
      <c r="DG9" s="624"/>
      <c r="DH9" s="624"/>
      <c r="DI9" s="624"/>
      <c r="DJ9" s="624"/>
      <c r="DK9" s="624"/>
      <c r="DL9" s="624"/>
      <c r="DM9" s="624"/>
      <c r="DN9" s="624"/>
      <c r="DO9" s="624"/>
      <c r="DP9" s="625"/>
      <c r="DQ9" s="632">
        <v>2103943</v>
      </c>
      <c r="DR9" s="624"/>
      <c r="DS9" s="624"/>
      <c r="DT9" s="624"/>
      <c r="DU9" s="624"/>
      <c r="DV9" s="624"/>
      <c r="DW9" s="624"/>
      <c r="DX9" s="624"/>
      <c r="DY9" s="624"/>
      <c r="DZ9" s="624"/>
      <c r="EA9" s="624"/>
      <c r="EB9" s="624"/>
      <c r="EC9" s="633"/>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136</v>
      </c>
      <c r="S10" s="624"/>
      <c r="T10" s="624"/>
      <c r="U10" s="624"/>
      <c r="V10" s="624"/>
      <c r="W10" s="624"/>
      <c r="X10" s="624"/>
      <c r="Y10" s="625"/>
      <c r="Z10" s="626" t="s">
        <v>238</v>
      </c>
      <c r="AA10" s="626"/>
      <c r="AB10" s="626"/>
      <c r="AC10" s="626"/>
      <c r="AD10" s="627" t="s">
        <v>238</v>
      </c>
      <c r="AE10" s="627"/>
      <c r="AF10" s="627"/>
      <c r="AG10" s="627"/>
      <c r="AH10" s="627"/>
      <c r="AI10" s="627"/>
      <c r="AJ10" s="627"/>
      <c r="AK10" s="627"/>
      <c r="AL10" s="628" t="s">
        <v>238</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119106</v>
      </c>
      <c r="BH10" s="624"/>
      <c r="BI10" s="624"/>
      <c r="BJ10" s="624"/>
      <c r="BK10" s="624"/>
      <c r="BL10" s="624"/>
      <c r="BM10" s="624"/>
      <c r="BN10" s="625"/>
      <c r="BO10" s="626">
        <v>1.9</v>
      </c>
      <c r="BP10" s="626"/>
      <c r="BQ10" s="626"/>
      <c r="BR10" s="626"/>
      <c r="BS10" s="627" t="s">
        <v>136</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t="s">
        <v>136</v>
      </c>
      <c r="CS10" s="624"/>
      <c r="CT10" s="624"/>
      <c r="CU10" s="624"/>
      <c r="CV10" s="624"/>
      <c r="CW10" s="624"/>
      <c r="CX10" s="624"/>
      <c r="CY10" s="625"/>
      <c r="CZ10" s="626" t="s">
        <v>126</v>
      </c>
      <c r="DA10" s="626"/>
      <c r="DB10" s="626"/>
      <c r="DC10" s="626"/>
      <c r="DD10" s="632" t="s">
        <v>238</v>
      </c>
      <c r="DE10" s="624"/>
      <c r="DF10" s="624"/>
      <c r="DG10" s="624"/>
      <c r="DH10" s="624"/>
      <c r="DI10" s="624"/>
      <c r="DJ10" s="624"/>
      <c r="DK10" s="624"/>
      <c r="DL10" s="624"/>
      <c r="DM10" s="624"/>
      <c r="DN10" s="624"/>
      <c r="DO10" s="624"/>
      <c r="DP10" s="625"/>
      <c r="DQ10" s="632" t="s">
        <v>136</v>
      </c>
      <c r="DR10" s="624"/>
      <c r="DS10" s="624"/>
      <c r="DT10" s="624"/>
      <c r="DU10" s="624"/>
      <c r="DV10" s="624"/>
      <c r="DW10" s="624"/>
      <c r="DX10" s="624"/>
      <c r="DY10" s="624"/>
      <c r="DZ10" s="624"/>
      <c r="EA10" s="624"/>
      <c r="EB10" s="624"/>
      <c r="EC10" s="633"/>
    </row>
    <row r="11" spans="2:143" ht="11.25" customHeight="1" x14ac:dyDescent="0.15">
      <c r="B11" s="620" t="s">
        <v>246</v>
      </c>
      <c r="C11" s="621"/>
      <c r="D11" s="621"/>
      <c r="E11" s="621"/>
      <c r="F11" s="621"/>
      <c r="G11" s="621"/>
      <c r="H11" s="621"/>
      <c r="I11" s="621"/>
      <c r="J11" s="621"/>
      <c r="K11" s="621"/>
      <c r="L11" s="621"/>
      <c r="M11" s="621"/>
      <c r="N11" s="621"/>
      <c r="O11" s="621"/>
      <c r="P11" s="621"/>
      <c r="Q11" s="622"/>
      <c r="R11" s="623">
        <v>1020515</v>
      </c>
      <c r="S11" s="624"/>
      <c r="T11" s="624"/>
      <c r="U11" s="624"/>
      <c r="V11" s="624"/>
      <c r="W11" s="624"/>
      <c r="X11" s="624"/>
      <c r="Y11" s="625"/>
      <c r="Z11" s="628">
        <v>4.8</v>
      </c>
      <c r="AA11" s="629"/>
      <c r="AB11" s="629"/>
      <c r="AC11" s="635"/>
      <c r="AD11" s="632">
        <v>1020515</v>
      </c>
      <c r="AE11" s="624"/>
      <c r="AF11" s="624"/>
      <c r="AG11" s="624"/>
      <c r="AH11" s="624"/>
      <c r="AI11" s="624"/>
      <c r="AJ11" s="624"/>
      <c r="AK11" s="625"/>
      <c r="AL11" s="628">
        <v>9.6999999999999993</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464370</v>
      </c>
      <c r="BH11" s="624"/>
      <c r="BI11" s="624"/>
      <c r="BJ11" s="624"/>
      <c r="BK11" s="624"/>
      <c r="BL11" s="624"/>
      <c r="BM11" s="624"/>
      <c r="BN11" s="625"/>
      <c r="BO11" s="626">
        <v>7.3</v>
      </c>
      <c r="BP11" s="626"/>
      <c r="BQ11" s="626"/>
      <c r="BR11" s="626"/>
      <c r="BS11" s="627">
        <v>134796</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766718</v>
      </c>
      <c r="CS11" s="624"/>
      <c r="CT11" s="624"/>
      <c r="CU11" s="624"/>
      <c r="CV11" s="624"/>
      <c r="CW11" s="624"/>
      <c r="CX11" s="624"/>
      <c r="CY11" s="625"/>
      <c r="CZ11" s="626">
        <v>3.8</v>
      </c>
      <c r="DA11" s="626"/>
      <c r="DB11" s="626"/>
      <c r="DC11" s="626"/>
      <c r="DD11" s="632">
        <v>324143</v>
      </c>
      <c r="DE11" s="624"/>
      <c r="DF11" s="624"/>
      <c r="DG11" s="624"/>
      <c r="DH11" s="624"/>
      <c r="DI11" s="624"/>
      <c r="DJ11" s="624"/>
      <c r="DK11" s="624"/>
      <c r="DL11" s="624"/>
      <c r="DM11" s="624"/>
      <c r="DN11" s="624"/>
      <c r="DO11" s="624"/>
      <c r="DP11" s="625"/>
      <c r="DQ11" s="632">
        <v>531966</v>
      </c>
      <c r="DR11" s="624"/>
      <c r="DS11" s="624"/>
      <c r="DT11" s="624"/>
      <c r="DU11" s="624"/>
      <c r="DV11" s="624"/>
      <c r="DW11" s="624"/>
      <c r="DX11" s="624"/>
      <c r="DY11" s="624"/>
      <c r="DZ11" s="624"/>
      <c r="EA11" s="624"/>
      <c r="EB11" s="624"/>
      <c r="EC11" s="633"/>
    </row>
    <row r="12" spans="2:143" ht="11.25" customHeight="1" x14ac:dyDescent="0.15">
      <c r="B12" s="620" t="s">
        <v>249</v>
      </c>
      <c r="C12" s="621"/>
      <c r="D12" s="621"/>
      <c r="E12" s="621"/>
      <c r="F12" s="621"/>
      <c r="G12" s="621"/>
      <c r="H12" s="621"/>
      <c r="I12" s="621"/>
      <c r="J12" s="621"/>
      <c r="K12" s="621"/>
      <c r="L12" s="621"/>
      <c r="M12" s="621"/>
      <c r="N12" s="621"/>
      <c r="O12" s="621"/>
      <c r="P12" s="621"/>
      <c r="Q12" s="622"/>
      <c r="R12" s="623">
        <v>7215</v>
      </c>
      <c r="S12" s="624"/>
      <c r="T12" s="624"/>
      <c r="U12" s="624"/>
      <c r="V12" s="624"/>
      <c r="W12" s="624"/>
      <c r="X12" s="624"/>
      <c r="Y12" s="625"/>
      <c r="Z12" s="626">
        <v>0</v>
      </c>
      <c r="AA12" s="626"/>
      <c r="AB12" s="626"/>
      <c r="AC12" s="626"/>
      <c r="AD12" s="627">
        <v>7215</v>
      </c>
      <c r="AE12" s="627"/>
      <c r="AF12" s="627"/>
      <c r="AG12" s="627"/>
      <c r="AH12" s="627"/>
      <c r="AI12" s="627"/>
      <c r="AJ12" s="627"/>
      <c r="AK12" s="627"/>
      <c r="AL12" s="628">
        <v>0.1</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3119612</v>
      </c>
      <c r="BH12" s="624"/>
      <c r="BI12" s="624"/>
      <c r="BJ12" s="624"/>
      <c r="BK12" s="624"/>
      <c r="BL12" s="624"/>
      <c r="BM12" s="624"/>
      <c r="BN12" s="625"/>
      <c r="BO12" s="626">
        <v>48.9</v>
      </c>
      <c r="BP12" s="626"/>
      <c r="BQ12" s="626"/>
      <c r="BR12" s="626"/>
      <c r="BS12" s="627" t="s">
        <v>126</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622874</v>
      </c>
      <c r="CS12" s="624"/>
      <c r="CT12" s="624"/>
      <c r="CU12" s="624"/>
      <c r="CV12" s="624"/>
      <c r="CW12" s="624"/>
      <c r="CX12" s="624"/>
      <c r="CY12" s="625"/>
      <c r="CZ12" s="626">
        <v>3.1</v>
      </c>
      <c r="DA12" s="626"/>
      <c r="DB12" s="626"/>
      <c r="DC12" s="626"/>
      <c r="DD12" s="632">
        <v>16819</v>
      </c>
      <c r="DE12" s="624"/>
      <c r="DF12" s="624"/>
      <c r="DG12" s="624"/>
      <c r="DH12" s="624"/>
      <c r="DI12" s="624"/>
      <c r="DJ12" s="624"/>
      <c r="DK12" s="624"/>
      <c r="DL12" s="624"/>
      <c r="DM12" s="624"/>
      <c r="DN12" s="624"/>
      <c r="DO12" s="624"/>
      <c r="DP12" s="625"/>
      <c r="DQ12" s="632">
        <v>595585</v>
      </c>
      <c r="DR12" s="624"/>
      <c r="DS12" s="624"/>
      <c r="DT12" s="624"/>
      <c r="DU12" s="624"/>
      <c r="DV12" s="624"/>
      <c r="DW12" s="624"/>
      <c r="DX12" s="624"/>
      <c r="DY12" s="624"/>
      <c r="DZ12" s="624"/>
      <c r="EA12" s="624"/>
      <c r="EB12" s="624"/>
      <c r="EC12" s="633"/>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136</v>
      </c>
      <c r="AE13" s="627"/>
      <c r="AF13" s="627"/>
      <c r="AG13" s="627"/>
      <c r="AH13" s="627"/>
      <c r="AI13" s="627"/>
      <c r="AJ13" s="627"/>
      <c r="AK13" s="627"/>
      <c r="AL13" s="628" t="s">
        <v>126</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3103351</v>
      </c>
      <c r="BH13" s="624"/>
      <c r="BI13" s="624"/>
      <c r="BJ13" s="624"/>
      <c r="BK13" s="624"/>
      <c r="BL13" s="624"/>
      <c r="BM13" s="624"/>
      <c r="BN13" s="625"/>
      <c r="BO13" s="626">
        <v>48.6</v>
      </c>
      <c r="BP13" s="626"/>
      <c r="BQ13" s="626"/>
      <c r="BR13" s="626"/>
      <c r="BS13" s="627" t="s">
        <v>136</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1843823</v>
      </c>
      <c r="CS13" s="624"/>
      <c r="CT13" s="624"/>
      <c r="CU13" s="624"/>
      <c r="CV13" s="624"/>
      <c r="CW13" s="624"/>
      <c r="CX13" s="624"/>
      <c r="CY13" s="625"/>
      <c r="CZ13" s="626">
        <v>9.1999999999999993</v>
      </c>
      <c r="DA13" s="626"/>
      <c r="DB13" s="626"/>
      <c r="DC13" s="626"/>
      <c r="DD13" s="632">
        <v>729917</v>
      </c>
      <c r="DE13" s="624"/>
      <c r="DF13" s="624"/>
      <c r="DG13" s="624"/>
      <c r="DH13" s="624"/>
      <c r="DI13" s="624"/>
      <c r="DJ13" s="624"/>
      <c r="DK13" s="624"/>
      <c r="DL13" s="624"/>
      <c r="DM13" s="624"/>
      <c r="DN13" s="624"/>
      <c r="DO13" s="624"/>
      <c r="DP13" s="625"/>
      <c r="DQ13" s="632">
        <v>1151021</v>
      </c>
      <c r="DR13" s="624"/>
      <c r="DS13" s="624"/>
      <c r="DT13" s="624"/>
      <c r="DU13" s="624"/>
      <c r="DV13" s="624"/>
      <c r="DW13" s="624"/>
      <c r="DX13" s="624"/>
      <c r="DY13" s="624"/>
      <c r="DZ13" s="624"/>
      <c r="EA13" s="624"/>
      <c r="EB13" s="624"/>
      <c r="EC13" s="633"/>
    </row>
    <row r="14" spans="2:143" ht="11.25" customHeight="1" x14ac:dyDescent="0.15">
      <c r="B14" s="620" t="s">
        <v>255</v>
      </c>
      <c r="C14" s="621"/>
      <c r="D14" s="621"/>
      <c r="E14" s="621"/>
      <c r="F14" s="621"/>
      <c r="G14" s="621"/>
      <c r="H14" s="621"/>
      <c r="I14" s="621"/>
      <c r="J14" s="621"/>
      <c r="K14" s="621"/>
      <c r="L14" s="621"/>
      <c r="M14" s="621"/>
      <c r="N14" s="621"/>
      <c r="O14" s="621"/>
      <c r="P14" s="621"/>
      <c r="Q14" s="622"/>
      <c r="R14" s="623">
        <v>210</v>
      </c>
      <c r="S14" s="624"/>
      <c r="T14" s="624"/>
      <c r="U14" s="624"/>
      <c r="V14" s="624"/>
      <c r="W14" s="624"/>
      <c r="X14" s="624"/>
      <c r="Y14" s="625"/>
      <c r="Z14" s="626">
        <v>0</v>
      </c>
      <c r="AA14" s="626"/>
      <c r="AB14" s="626"/>
      <c r="AC14" s="626"/>
      <c r="AD14" s="627">
        <v>210</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147293</v>
      </c>
      <c r="BH14" s="624"/>
      <c r="BI14" s="624"/>
      <c r="BJ14" s="624"/>
      <c r="BK14" s="624"/>
      <c r="BL14" s="624"/>
      <c r="BM14" s="624"/>
      <c r="BN14" s="625"/>
      <c r="BO14" s="626">
        <v>2.2999999999999998</v>
      </c>
      <c r="BP14" s="626"/>
      <c r="BQ14" s="626"/>
      <c r="BR14" s="626"/>
      <c r="BS14" s="627" t="s">
        <v>238</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780959</v>
      </c>
      <c r="CS14" s="624"/>
      <c r="CT14" s="624"/>
      <c r="CU14" s="624"/>
      <c r="CV14" s="624"/>
      <c r="CW14" s="624"/>
      <c r="CX14" s="624"/>
      <c r="CY14" s="625"/>
      <c r="CZ14" s="626">
        <v>3.9</v>
      </c>
      <c r="DA14" s="626"/>
      <c r="DB14" s="626"/>
      <c r="DC14" s="626"/>
      <c r="DD14" s="632">
        <v>37033</v>
      </c>
      <c r="DE14" s="624"/>
      <c r="DF14" s="624"/>
      <c r="DG14" s="624"/>
      <c r="DH14" s="624"/>
      <c r="DI14" s="624"/>
      <c r="DJ14" s="624"/>
      <c r="DK14" s="624"/>
      <c r="DL14" s="624"/>
      <c r="DM14" s="624"/>
      <c r="DN14" s="624"/>
      <c r="DO14" s="624"/>
      <c r="DP14" s="625"/>
      <c r="DQ14" s="632">
        <v>727800</v>
      </c>
      <c r="DR14" s="624"/>
      <c r="DS14" s="624"/>
      <c r="DT14" s="624"/>
      <c r="DU14" s="624"/>
      <c r="DV14" s="624"/>
      <c r="DW14" s="624"/>
      <c r="DX14" s="624"/>
      <c r="DY14" s="624"/>
      <c r="DZ14" s="624"/>
      <c r="EA14" s="624"/>
      <c r="EB14" s="624"/>
      <c r="EC14" s="633"/>
    </row>
    <row r="15" spans="2:143" ht="11.25" customHeight="1" x14ac:dyDescent="0.15">
      <c r="B15" s="620" t="s">
        <v>258</v>
      </c>
      <c r="C15" s="621"/>
      <c r="D15" s="621"/>
      <c r="E15" s="621"/>
      <c r="F15" s="621"/>
      <c r="G15" s="621"/>
      <c r="H15" s="621"/>
      <c r="I15" s="621"/>
      <c r="J15" s="621"/>
      <c r="K15" s="621"/>
      <c r="L15" s="621"/>
      <c r="M15" s="621"/>
      <c r="N15" s="621"/>
      <c r="O15" s="621"/>
      <c r="P15" s="621"/>
      <c r="Q15" s="622"/>
      <c r="R15" s="623" t="s">
        <v>126</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136</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377090</v>
      </c>
      <c r="BH15" s="624"/>
      <c r="BI15" s="624"/>
      <c r="BJ15" s="624"/>
      <c r="BK15" s="624"/>
      <c r="BL15" s="624"/>
      <c r="BM15" s="624"/>
      <c r="BN15" s="625"/>
      <c r="BO15" s="626">
        <v>5.9</v>
      </c>
      <c r="BP15" s="626"/>
      <c r="BQ15" s="626"/>
      <c r="BR15" s="626"/>
      <c r="BS15" s="627" t="s">
        <v>126</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1902076</v>
      </c>
      <c r="CS15" s="624"/>
      <c r="CT15" s="624"/>
      <c r="CU15" s="624"/>
      <c r="CV15" s="624"/>
      <c r="CW15" s="624"/>
      <c r="CX15" s="624"/>
      <c r="CY15" s="625"/>
      <c r="CZ15" s="626">
        <v>9.4</v>
      </c>
      <c r="DA15" s="626"/>
      <c r="DB15" s="626"/>
      <c r="DC15" s="626"/>
      <c r="DD15" s="632">
        <v>601944</v>
      </c>
      <c r="DE15" s="624"/>
      <c r="DF15" s="624"/>
      <c r="DG15" s="624"/>
      <c r="DH15" s="624"/>
      <c r="DI15" s="624"/>
      <c r="DJ15" s="624"/>
      <c r="DK15" s="624"/>
      <c r="DL15" s="624"/>
      <c r="DM15" s="624"/>
      <c r="DN15" s="624"/>
      <c r="DO15" s="624"/>
      <c r="DP15" s="625"/>
      <c r="DQ15" s="632">
        <v>1276758</v>
      </c>
      <c r="DR15" s="624"/>
      <c r="DS15" s="624"/>
      <c r="DT15" s="624"/>
      <c r="DU15" s="624"/>
      <c r="DV15" s="624"/>
      <c r="DW15" s="624"/>
      <c r="DX15" s="624"/>
      <c r="DY15" s="624"/>
      <c r="DZ15" s="624"/>
      <c r="EA15" s="624"/>
      <c r="EB15" s="624"/>
      <c r="EC15" s="633"/>
    </row>
    <row r="16" spans="2:143" ht="11.25" customHeight="1" x14ac:dyDescent="0.15">
      <c r="B16" s="620" t="s">
        <v>261</v>
      </c>
      <c r="C16" s="621"/>
      <c r="D16" s="621"/>
      <c r="E16" s="621"/>
      <c r="F16" s="621"/>
      <c r="G16" s="621"/>
      <c r="H16" s="621"/>
      <c r="I16" s="621"/>
      <c r="J16" s="621"/>
      <c r="K16" s="621"/>
      <c r="L16" s="621"/>
      <c r="M16" s="621"/>
      <c r="N16" s="621"/>
      <c r="O16" s="621"/>
      <c r="P16" s="621"/>
      <c r="Q16" s="622"/>
      <c r="R16" s="623">
        <v>18286</v>
      </c>
      <c r="S16" s="624"/>
      <c r="T16" s="624"/>
      <c r="U16" s="624"/>
      <c r="V16" s="624"/>
      <c r="W16" s="624"/>
      <c r="X16" s="624"/>
      <c r="Y16" s="625"/>
      <c r="Z16" s="626">
        <v>0.1</v>
      </c>
      <c r="AA16" s="626"/>
      <c r="AB16" s="626"/>
      <c r="AC16" s="626"/>
      <c r="AD16" s="627">
        <v>18286</v>
      </c>
      <c r="AE16" s="627"/>
      <c r="AF16" s="627"/>
      <c r="AG16" s="627"/>
      <c r="AH16" s="627"/>
      <c r="AI16" s="627"/>
      <c r="AJ16" s="627"/>
      <c r="AK16" s="627"/>
      <c r="AL16" s="628">
        <v>0.2</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126</v>
      </c>
      <c r="BH16" s="624"/>
      <c r="BI16" s="624"/>
      <c r="BJ16" s="624"/>
      <c r="BK16" s="624"/>
      <c r="BL16" s="624"/>
      <c r="BM16" s="624"/>
      <c r="BN16" s="625"/>
      <c r="BO16" s="626" t="s">
        <v>238</v>
      </c>
      <c r="BP16" s="626"/>
      <c r="BQ16" s="626"/>
      <c r="BR16" s="626"/>
      <c r="BS16" s="627" t="s">
        <v>126</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t="s">
        <v>126</v>
      </c>
      <c r="CS16" s="624"/>
      <c r="CT16" s="624"/>
      <c r="CU16" s="624"/>
      <c r="CV16" s="624"/>
      <c r="CW16" s="624"/>
      <c r="CX16" s="624"/>
      <c r="CY16" s="625"/>
      <c r="CZ16" s="626" t="s">
        <v>136</v>
      </c>
      <c r="DA16" s="626"/>
      <c r="DB16" s="626"/>
      <c r="DC16" s="626"/>
      <c r="DD16" s="632" t="s">
        <v>136</v>
      </c>
      <c r="DE16" s="624"/>
      <c r="DF16" s="624"/>
      <c r="DG16" s="624"/>
      <c r="DH16" s="624"/>
      <c r="DI16" s="624"/>
      <c r="DJ16" s="624"/>
      <c r="DK16" s="624"/>
      <c r="DL16" s="624"/>
      <c r="DM16" s="624"/>
      <c r="DN16" s="624"/>
      <c r="DO16" s="624"/>
      <c r="DP16" s="625"/>
      <c r="DQ16" s="632" t="s">
        <v>136</v>
      </c>
      <c r="DR16" s="624"/>
      <c r="DS16" s="624"/>
      <c r="DT16" s="624"/>
      <c r="DU16" s="624"/>
      <c r="DV16" s="624"/>
      <c r="DW16" s="624"/>
      <c r="DX16" s="624"/>
      <c r="DY16" s="624"/>
      <c r="DZ16" s="624"/>
      <c r="EA16" s="624"/>
      <c r="EB16" s="624"/>
      <c r="EC16" s="633"/>
    </row>
    <row r="17" spans="2:133" ht="11.25" customHeight="1" x14ac:dyDescent="0.15">
      <c r="B17" s="620" t="s">
        <v>264</v>
      </c>
      <c r="C17" s="621"/>
      <c r="D17" s="621"/>
      <c r="E17" s="621"/>
      <c r="F17" s="621"/>
      <c r="G17" s="621"/>
      <c r="H17" s="621"/>
      <c r="I17" s="621"/>
      <c r="J17" s="621"/>
      <c r="K17" s="621"/>
      <c r="L17" s="621"/>
      <c r="M17" s="621"/>
      <c r="N17" s="621"/>
      <c r="O17" s="621"/>
      <c r="P17" s="621"/>
      <c r="Q17" s="622"/>
      <c r="R17" s="623">
        <v>101124</v>
      </c>
      <c r="S17" s="624"/>
      <c r="T17" s="624"/>
      <c r="U17" s="624"/>
      <c r="V17" s="624"/>
      <c r="W17" s="624"/>
      <c r="X17" s="624"/>
      <c r="Y17" s="625"/>
      <c r="Z17" s="626">
        <v>0.5</v>
      </c>
      <c r="AA17" s="626"/>
      <c r="AB17" s="626"/>
      <c r="AC17" s="626"/>
      <c r="AD17" s="627">
        <v>101124</v>
      </c>
      <c r="AE17" s="627"/>
      <c r="AF17" s="627"/>
      <c r="AG17" s="627"/>
      <c r="AH17" s="627"/>
      <c r="AI17" s="627"/>
      <c r="AJ17" s="627"/>
      <c r="AK17" s="627"/>
      <c r="AL17" s="628">
        <v>1</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266</v>
      </c>
      <c r="BH17" s="624"/>
      <c r="BI17" s="624"/>
      <c r="BJ17" s="624"/>
      <c r="BK17" s="624"/>
      <c r="BL17" s="624"/>
      <c r="BM17" s="624"/>
      <c r="BN17" s="625"/>
      <c r="BO17" s="626" t="s">
        <v>126</v>
      </c>
      <c r="BP17" s="626"/>
      <c r="BQ17" s="626"/>
      <c r="BR17" s="626"/>
      <c r="BS17" s="627" t="s">
        <v>136</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2184933</v>
      </c>
      <c r="CS17" s="624"/>
      <c r="CT17" s="624"/>
      <c r="CU17" s="624"/>
      <c r="CV17" s="624"/>
      <c r="CW17" s="624"/>
      <c r="CX17" s="624"/>
      <c r="CY17" s="625"/>
      <c r="CZ17" s="626">
        <v>10.8</v>
      </c>
      <c r="DA17" s="626"/>
      <c r="DB17" s="626"/>
      <c r="DC17" s="626"/>
      <c r="DD17" s="632" t="s">
        <v>126</v>
      </c>
      <c r="DE17" s="624"/>
      <c r="DF17" s="624"/>
      <c r="DG17" s="624"/>
      <c r="DH17" s="624"/>
      <c r="DI17" s="624"/>
      <c r="DJ17" s="624"/>
      <c r="DK17" s="624"/>
      <c r="DL17" s="624"/>
      <c r="DM17" s="624"/>
      <c r="DN17" s="624"/>
      <c r="DO17" s="624"/>
      <c r="DP17" s="625"/>
      <c r="DQ17" s="632">
        <v>2113449</v>
      </c>
      <c r="DR17" s="624"/>
      <c r="DS17" s="624"/>
      <c r="DT17" s="624"/>
      <c r="DU17" s="624"/>
      <c r="DV17" s="624"/>
      <c r="DW17" s="624"/>
      <c r="DX17" s="624"/>
      <c r="DY17" s="624"/>
      <c r="DZ17" s="624"/>
      <c r="EA17" s="624"/>
      <c r="EB17" s="624"/>
      <c r="EC17" s="633"/>
    </row>
    <row r="18" spans="2:133" ht="11.25" customHeight="1" x14ac:dyDescent="0.15">
      <c r="B18" s="620" t="s">
        <v>268</v>
      </c>
      <c r="C18" s="621"/>
      <c r="D18" s="621"/>
      <c r="E18" s="621"/>
      <c r="F18" s="621"/>
      <c r="G18" s="621"/>
      <c r="H18" s="621"/>
      <c r="I18" s="621"/>
      <c r="J18" s="621"/>
      <c r="K18" s="621"/>
      <c r="L18" s="621"/>
      <c r="M18" s="621"/>
      <c r="N18" s="621"/>
      <c r="O18" s="621"/>
      <c r="P18" s="621"/>
      <c r="Q18" s="622"/>
      <c r="R18" s="623">
        <v>37239</v>
      </c>
      <c r="S18" s="624"/>
      <c r="T18" s="624"/>
      <c r="U18" s="624"/>
      <c r="V18" s="624"/>
      <c r="W18" s="624"/>
      <c r="X18" s="624"/>
      <c r="Y18" s="625"/>
      <c r="Z18" s="626">
        <v>0.2</v>
      </c>
      <c r="AA18" s="626"/>
      <c r="AB18" s="626"/>
      <c r="AC18" s="626"/>
      <c r="AD18" s="627">
        <v>37239</v>
      </c>
      <c r="AE18" s="627"/>
      <c r="AF18" s="627"/>
      <c r="AG18" s="627"/>
      <c r="AH18" s="627"/>
      <c r="AI18" s="627"/>
      <c r="AJ18" s="627"/>
      <c r="AK18" s="627"/>
      <c r="AL18" s="628">
        <v>0.4</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136</v>
      </c>
      <c r="DA18" s="626"/>
      <c r="DB18" s="626"/>
      <c r="DC18" s="626"/>
      <c r="DD18" s="632" t="s">
        <v>238</v>
      </c>
      <c r="DE18" s="624"/>
      <c r="DF18" s="624"/>
      <c r="DG18" s="624"/>
      <c r="DH18" s="624"/>
      <c r="DI18" s="624"/>
      <c r="DJ18" s="624"/>
      <c r="DK18" s="624"/>
      <c r="DL18" s="624"/>
      <c r="DM18" s="624"/>
      <c r="DN18" s="624"/>
      <c r="DO18" s="624"/>
      <c r="DP18" s="625"/>
      <c r="DQ18" s="632" t="s">
        <v>126</v>
      </c>
      <c r="DR18" s="624"/>
      <c r="DS18" s="624"/>
      <c r="DT18" s="624"/>
      <c r="DU18" s="624"/>
      <c r="DV18" s="624"/>
      <c r="DW18" s="624"/>
      <c r="DX18" s="624"/>
      <c r="DY18" s="624"/>
      <c r="DZ18" s="624"/>
      <c r="EA18" s="624"/>
      <c r="EB18" s="624"/>
      <c r="EC18" s="633"/>
    </row>
    <row r="19" spans="2:133" ht="11.25" customHeight="1" x14ac:dyDescent="0.15">
      <c r="B19" s="620" t="s">
        <v>271</v>
      </c>
      <c r="C19" s="621"/>
      <c r="D19" s="621"/>
      <c r="E19" s="621"/>
      <c r="F19" s="621"/>
      <c r="G19" s="621"/>
      <c r="H19" s="621"/>
      <c r="I19" s="621"/>
      <c r="J19" s="621"/>
      <c r="K19" s="621"/>
      <c r="L19" s="621"/>
      <c r="M19" s="621"/>
      <c r="N19" s="621"/>
      <c r="O19" s="621"/>
      <c r="P19" s="621"/>
      <c r="Q19" s="622"/>
      <c r="R19" s="623">
        <v>36721</v>
      </c>
      <c r="S19" s="624"/>
      <c r="T19" s="624"/>
      <c r="U19" s="624"/>
      <c r="V19" s="624"/>
      <c r="W19" s="624"/>
      <c r="X19" s="624"/>
      <c r="Y19" s="625"/>
      <c r="Z19" s="626">
        <v>0.2</v>
      </c>
      <c r="AA19" s="626"/>
      <c r="AB19" s="626"/>
      <c r="AC19" s="626"/>
      <c r="AD19" s="627">
        <v>36721</v>
      </c>
      <c r="AE19" s="627"/>
      <c r="AF19" s="627"/>
      <c r="AG19" s="627"/>
      <c r="AH19" s="627"/>
      <c r="AI19" s="627"/>
      <c r="AJ19" s="627"/>
      <c r="AK19" s="627"/>
      <c r="AL19" s="628">
        <v>0.3</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185676</v>
      </c>
      <c r="BH19" s="624"/>
      <c r="BI19" s="624"/>
      <c r="BJ19" s="624"/>
      <c r="BK19" s="624"/>
      <c r="BL19" s="624"/>
      <c r="BM19" s="624"/>
      <c r="BN19" s="625"/>
      <c r="BO19" s="626">
        <v>2.9</v>
      </c>
      <c r="BP19" s="626"/>
      <c r="BQ19" s="626"/>
      <c r="BR19" s="626"/>
      <c r="BS19" s="627" t="s">
        <v>238</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266</v>
      </c>
      <c r="CS19" s="624"/>
      <c r="CT19" s="624"/>
      <c r="CU19" s="624"/>
      <c r="CV19" s="624"/>
      <c r="CW19" s="624"/>
      <c r="CX19" s="624"/>
      <c r="CY19" s="625"/>
      <c r="CZ19" s="626" t="s">
        <v>126</v>
      </c>
      <c r="DA19" s="626"/>
      <c r="DB19" s="626"/>
      <c r="DC19" s="626"/>
      <c r="DD19" s="632" t="s">
        <v>136</v>
      </c>
      <c r="DE19" s="624"/>
      <c r="DF19" s="624"/>
      <c r="DG19" s="624"/>
      <c r="DH19" s="624"/>
      <c r="DI19" s="624"/>
      <c r="DJ19" s="624"/>
      <c r="DK19" s="624"/>
      <c r="DL19" s="624"/>
      <c r="DM19" s="624"/>
      <c r="DN19" s="624"/>
      <c r="DO19" s="624"/>
      <c r="DP19" s="625"/>
      <c r="DQ19" s="632" t="s">
        <v>136</v>
      </c>
      <c r="DR19" s="624"/>
      <c r="DS19" s="624"/>
      <c r="DT19" s="624"/>
      <c r="DU19" s="624"/>
      <c r="DV19" s="624"/>
      <c r="DW19" s="624"/>
      <c r="DX19" s="624"/>
      <c r="DY19" s="624"/>
      <c r="DZ19" s="624"/>
      <c r="EA19" s="624"/>
      <c r="EB19" s="624"/>
      <c r="EC19" s="633"/>
    </row>
    <row r="20" spans="2:133" ht="11.25" customHeight="1" x14ac:dyDescent="0.15">
      <c r="B20" s="636" t="s">
        <v>274</v>
      </c>
      <c r="C20" s="637"/>
      <c r="D20" s="637"/>
      <c r="E20" s="637"/>
      <c r="F20" s="637"/>
      <c r="G20" s="637"/>
      <c r="H20" s="637"/>
      <c r="I20" s="637"/>
      <c r="J20" s="637"/>
      <c r="K20" s="637"/>
      <c r="L20" s="637"/>
      <c r="M20" s="637"/>
      <c r="N20" s="637"/>
      <c r="O20" s="637"/>
      <c r="P20" s="637"/>
      <c r="Q20" s="638"/>
      <c r="R20" s="623">
        <v>518</v>
      </c>
      <c r="S20" s="624"/>
      <c r="T20" s="624"/>
      <c r="U20" s="624"/>
      <c r="V20" s="624"/>
      <c r="W20" s="624"/>
      <c r="X20" s="624"/>
      <c r="Y20" s="625"/>
      <c r="Z20" s="626">
        <v>0</v>
      </c>
      <c r="AA20" s="626"/>
      <c r="AB20" s="626"/>
      <c r="AC20" s="626"/>
      <c r="AD20" s="627">
        <v>518</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185676</v>
      </c>
      <c r="BH20" s="624"/>
      <c r="BI20" s="624"/>
      <c r="BJ20" s="624"/>
      <c r="BK20" s="624"/>
      <c r="BL20" s="624"/>
      <c r="BM20" s="624"/>
      <c r="BN20" s="625"/>
      <c r="BO20" s="626">
        <v>2.9</v>
      </c>
      <c r="BP20" s="626"/>
      <c r="BQ20" s="626"/>
      <c r="BR20" s="626"/>
      <c r="BS20" s="627" t="s">
        <v>238</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20147778</v>
      </c>
      <c r="CS20" s="624"/>
      <c r="CT20" s="624"/>
      <c r="CU20" s="624"/>
      <c r="CV20" s="624"/>
      <c r="CW20" s="624"/>
      <c r="CX20" s="624"/>
      <c r="CY20" s="625"/>
      <c r="CZ20" s="626">
        <v>100</v>
      </c>
      <c r="DA20" s="626"/>
      <c r="DB20" s="626"/>
      <c r="DC20" s="626"/>
      <c r="DD20" s="632">
        <v>1991550</v>
      </c>
      <c r="DE20" s="624"/>
      <c r="DF20" s="624"/>
      <c r="DG20" s="624"/>
      <c r="DH20" s="624"/>
      <c r="DI20" s="624"/>
      <c r="DJ20" s="624"/>
      <c r="DK20" s="624"/>
      <c r="DL20" s="624"/>
      <c r="DM20" s="624"/>
      <c r="DN20" s="624"/>
      <c r="DO20" s="624"/>
      <c r="DP20" s="625"/>
      <c r="DQ20" s="632">
        <v>14032694</v>
      </c>
      <c r="DR20" s="624"/>
      <c r="DS20" s="624"/>
      <c r="DT20" s="624"/>
      <c r="DU20" s="624"/>
      <c r="DV20" s="624"/>
      <c r="DW20" s="624"/>
      <c r="DX20" s="624"/>
      <c r="DY20" s="624"/>
      <c r="DZ20" s="624"/>
      <c r="EA20" s="624"/>
      <c r="EB20" s="624"/>
      <c r="EC20" s="633"/>
    </row>
    <row r="21" spans="2:133" ht="11.25" customHeight="1" x14ac:dyDescent="0.15">
      <c r="B21" s="620" t="s">
        <v>277</v>
      </c>
      <c r="C21" s="621"/>
      <c r="D21" s="621"/>
      <c r="E21" s="621"/>
      <c r="F21" s="621"/>
      <c r="G21" s="621"/>
      <c r="H21" s="621"/>
      <c r="I21" s="621"/>
      <c r="J21" s="621"/>
      <c r="K21" s="621"/>
      <c r="L21" s="621"/>
      <c r="M21" s="621"/>
      <c r="N21" s="621"/>
      <c r="O21" s="621"/>
      <c r="P21" s="621"/>
      <c r="Q21" s="622"/>
      <c r="R21" s="623">
        <v>3524750</v>
      </c>
      <c r="S21" s="624"/>
      <c r="T21" s="624"/>
      <c r="U21" s="624"/>
      <c r="V21" s="624"/>
      <c r="W21" s="624"/>
      <c r="X21" s="624"/>
      <c r="Y21" s="625"/>
      <c r="Z21" s="626">
        <v>16.5</v>
      </c>
      <c r="AA21" s="626"/>
      <c r="AB21" s="626"/>
      <c r="AC21" s="626"/>
      <c r="AD21" s="627">
        <v>2840446</v>
      </c>
      <c r="AE21" s="627"/>
      <c r="AF21" s="627"/>
      <c r="AG21" s="627"/>
      <c r="AH21" s="627"/>
      <c r="AI21" s="627"/>
      <c r="AJ21" s="627"/>
      <c r="AK21" s="627"/>
      <c r="AL21" s="628">
        <v>26.9</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v>16371</v>
      </c>
      <c r="BH21" s="624"/>
      <c r="BI21" s="624"/>
      <c r="BJ21" s="624"/>
      <c r="BK21" s="624"/>
      <c r="BL21" s="624"/>
      <c r="BM21" s="624"/>
      <c r="BN21" s="625"/>
      <c r="BO21" s="626">
        <v>0.3</v>
      </c>
      <c r="BP21" s="626"/>
      <c r="BQ21" s="626"/>
      <c r="BR21" s="626"/>
      <c r="BS21" s="627" t="s">
        <v>126</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279</v>
      </c>
      <c r="C22" s="621"/>
      <c r="D22" s="621"/>
      <c r="E22" s="621"/>
      <c r="F22" s="621"/>
      <c r="G22" s="621"/>
      <c r="H22" s="621"/>
      <c r="I22" s="621"/>
      <c r="J22" s="621"/>
      <c r="K22" s="621"/>
      <c r="L22" s="621"/>
      <c r="M22" s="621"/>
      <c r="N22" s="621"/>
      <c r="O22" s="621"/>
      <c r="P22" s="621"/>
      <c r="Q22" s="622"/>
      <c r="R22" s="623">
        <v>2840446</v>
      </c>
      <c r="S22" s="624"/>
      <c r="T22" s="624"/>
      <c r="U22" s="624"/>
      <c r="V22" s="624"/>
      <c r="W22" s="624"/>
      <c r="X22" s="624"/>
      <c r="Y22" s="625"/>
      <c r="Z22" s="626">
        <v>13.3</v>
      </c>
      <c r="AA22" s="626"/>
      <c r="AB22" s="626"/>
      <c r="AC22" s="626"/>
      <c r="AD22" s="627">
        <v>2840446</v>
      </c>
      <c r="AE22" s="627"/>
      <c r="AF22" s="627"/>
      <c r="AG22" s="627"/>
      <c r="AH22" s="627"/>
      <c r="AI22" s="627"/>
      <c r="AJ22" s="627"/>
      <c r="AK22" s="627"/>
      <c r="AL22" s="628">
        <v>26.9</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136</v>
      </c>
      <c r="BH22" s="624"/>
      <c r="BI22" s="624"/>
      <c r="BJ22" s="624"/>
      <c r="BK22" s="624"/>
      <c r="BL22" s="624"/>
      <c r="BM22" s="624"/>
      <c r="BN22" s="625"/>
      <c r="BO22" s="626" t="s">
        <v>136</v>
      </c>
      <c r="BP22" s="626"/>
      <c r="BQ22" s="626"/>
      <c r="BR22" s="626"/>
      <c r="BS22" s="627" t="s">
        <v>136</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282</v>
      </c>
      <c r="C23" s="621"/>
      <c r="D23" s="621"/>
      <c r="E23" s="621"/>
      <c r="F23" s="621"/>
      <c r="G23" s="621"/>
      <c r="H23" s="621"/>
      <c r="I23" s="621"/>
      <c r="J23" s="621"/>
      <c r="K23" s="621"/>
      <c r="L23" s="621"/>
      <c r="M23" s="621"/>
      <c r="N23" s="621"/>
      <c r="O23" s="621"/>
      <c r="P23" s="621"/>
      <c r="Q23" s="622"/>
      <c r="R23" s="623">
        <v>684304</v>
      </c>
      <c r="S23" s="624"/>
      <c r="T23" s="624"/>
      <c r="U23" s="624"/>
      <c r="V23" s="624"/>
      <c r="W23" s="624"/>
      <c r="X23" s="624"/>
      <c r="Y23" s="625"/>
      <c r="Z23" s="626">
        <v>3.2</v>
      </c>
      <c r="AA23" s="626"/>
      <c r="AB23" s="626"/>
      <c r="AC23" s="626"/>
      <c r="AD23" s="627" t="s">
        <v>238</v>
      </c>
      <c r="AE23" s="627"/>
      <c r="AF23" s="627"/>
      <c r="AG23" s="627"/>
      <c r="AH23" s="627"/>
      <c r="AI23" s="627"/>
      <c r="AJ23" s="627"/>
      <c r="AK23" s="627"/>
      <c r="AL23" s="628" t="s">
        <v>136</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v>169305</v>
      </c>
      <c r="BH23" s="624"/>
      <c r="BI23" s="624"/>
      <c r="BJ23" s="624"/>
      <c r="BK23" s="624"/>
      <c r="BL23" s="624"/>
      <c r="BM23" s="624"/>
      <c r="BN23" s="625"/>
      <c r="BO23" s="626">
        <v>2.7</v>
      </c>
      <c r="BP23" s="626"/>
      <c r="BQ23" s="626"/>
      <c r="BR23" s="626"/>
      <c r="BS23" s="627" t="s">
        <v>238</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2" t="s">
        <v>287</v>
      </c>
      <c r="DM23" s="653"/>
      <c r="DN23" s="653"/>
      <c r="DO23" s="653"/>
      <c r="DP23" s="653"/>
      <c r="DQ23" s="653"/>
      <c r="DR23" s="653"/>
      <c r="DS23" s="653"/>
      <c r="DT23" s="653"/>
      <c r="DU23" s="653"/>
      <c r="DV23" s="654"/>
      <c r="DW23" s="605" t="s">
        <v>288</v>
      </c>
      <c r="DX23" s="606"/>
      <c r="DY23" s="606"/>
      <c r="DZ23" s="606"/>
      <c r="EA23" s="606"/>
      <c r="EB23" s="606"/>
      <c r="EC23" s="607"/>
    </row>
    <row r="24" spans="2:133" ht="11.25" customHeight="1" x14ac:dyDescent="0.15">
      <c r="B24" s="620" t="s">
        <v>289</v>
      </c>
      <c r="C24" s="621"/>
      <c r="D24" s="621"/>
      <c r="E24" s="621"/>
      <c r="F24" s="621"/>
      <c r="G24" s="621"/>
      <c r="H24" s="621"/>
      <c r="I24" s="621"/>
      <c r="J24" s="621"/>
      <c r="K24" s="621"/>
      <c r="L24" s="621"/>
      <c r="M24" s="621"/>
      <c r="N24" s="621"/>
      <c r="O24" s="621"/>
      <c r="P24" s="621"/>
      <c r="Q24" s="622"/>
      <c r="R24" s="623" t="s">
        <v>126</v>
      </c>
      <c r="S24" s="624"/>
      <c r="T24" s="624"/>
      <c r="U24" s="624"/>
      <c r="V24" s="624"/>
      <c r="W24" s="624"/>
      <c r="X24" s="624"/>
      <c r="Y24" s="625"/>
      <c r="Z24" s="626" t="s">
        <v>126</v>
      </c>
      <c r="AA24" s="626"/>
      <c r="AB24" s="626"/>
      <c r="AC24" s="626"/>
      <c r="AD24" s="627" t="s">
        <v>126</v>
      </c>
      <c r="AE24" s="627"/>
      <c r="AF24" s="627"/>
      <c r="AG24" s="627"/>
      <c r="AH24" s="627"/>
      <c r="AI24" s="627"/>
      <c r="AJ24" s="627"/>
      <c r="AK24" s="627"/>
      <c r="AL24" s="628" t="s">
        <v>238</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126</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9388273</v>
      </c>
      <c r="CS24" s="613"/>
      <c r="CT24" s="613"/>
      <c r="CU24" s="613"/>
      <c r="CV24" s="613"/>
      <c r="CW24" s="613"/>
      <c r="CX24" s="613"/>
      <c r="CY24" s="614"/>
      <c r="CZ24" s="617">
        <v>46.6</v>
      </c>
      <c r="DA24" s="618"/>
      <c r="DB24" s="618"/>
      <c r="DC24" s="634"/>
      <c r="DD24" s="655">
        <v>6060931</v>
      </c>
      <c r="DE24" s="613"/>
      <c r="DF24" s="613"/>
      <c r="DG24" s="613"/>
      <c r="DH24" s="613"/>
      <c r="DI24" s="613"/>
      <c r="DJ24" s="613"/>
      <c r="DK24" s="614"/>
      <c r="DL24" s="655">
        <v>6047020</v>
      </c>
      <c r="DM24" s="613"/>
      <c r="DN24" s="613"/>
      <c r="DO24" s="613"/>
      <c r="DP24" s="613"/>
      <c r="DQ24" s="613"/>
      <c r="DR24" s="613"/>
      <c r="DS24" s="613"/>
      <c r="DT24" s="613"/>
      <c r="DU24" s="613"/>
      <c r="DV24" s="614"/>
      <c r="DW24" s="617">
        <v>56.2</v>
      </c>
      <c r="DX24" s="618"/>
      <c r="DY24" s="618"/>
      <c r="DZ24" s="618"/>
      <c r="EA24" s="618"/>
      <c r="EB24" s="618"/>
      <c r="EC24" s="619"/>
    </row>
    <row r="25" spans="2:133" ht="11.25" customHeight="1" x14ac:dyDescent="0.15">
      <c r="B25" s="620" t="s">
        <v>292</v>
      </c>
      <c r="C25" s="621"/>
      <c r="D25" s="621"/>
      <c r="E25" s="621"/>
      <c r="F25" s="621"/>
      <c r="G25" s="621"/>
      <c r="H25" s="621"/>
      <c r="I25" s="621"/>
      <c r="J25" s="621"/>
      <c r="K25" s="621"/>
      <c r="L25" s="621"/>
      <c r="M25" s="621"/>
      <c r="N25" s="621"/>
      <c r="O25" s="621"/>
      <c r="P25" s="621"/>
      <c r="Q25" s="622"/>
      <c r="R25" s="623">
        <v>11340848</v>
      </c>
      <c r="S25" s="624"/>
      <c r="T25" s="624"/>
      <c r="U25" s="624"/>
      <c r="V25" s="624"/>
      <c r="W25" s="624"/>
      <c r="X25" s="624"/>
      <c r="Y25" s="625"/>
      <c r="Z25" s="626">
        <v>53.2</v>
      </c>
      <c r="AA25" s="626"/>
      <c r="AB25" s="626"/>
      <c r="AC25" s="626"/>
      <c r="AD25" s="627">
        <v>10487239</v>
      </c>
      <c r="AE25" s="627"/>
      <c r="AF25" s="627"/>
      <c r="AG25" s="627"/>
      <c r="AH25" s="627"/>
      <c r="AI25" s="627"/>
      <c r="AJ25" s="627"/>
      <c r="AK25" s="627"/>
      <c r="AL25" s="628">
        <v>99.4</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266</v>
      </c>
      <c r="BP25" s="626"/>
      <c r="BQ25" s="626"/>
      <c r="BR25" s="626"/>
      <c r="BS25" s="627" t="s">
        <v>126</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2937420</v>
      </c>
      <c r="CS25" s="644"/>
      <c r="CT25" s="644"/>
      <c r="CU25" s="644"/>
      <c r="CV25" s="644"/>
      <c r="CW25" s="644"/>
      <c r="CX25" s="644"/>
      <c r="CY25" s="645"/>
      <c r="CZ25" s="628">
        <v>14.6</v>
      </c>
      <c r="DA25" s="656"/>
      <c r="DB25" s="656"/>
      <c r="DC25" s="658"/>
      <c r="DD25" s="632">
        <v>2749097</v>
      </c>
      <c r="DE25" s="644"/>
      <c r="DF25" s="644"/>
      <c r="DG25" s="644"/>
      <c r="DH25" s="644"/>
      <c r="DI25" s="644"/>
      <c r="DJ25" s="644"/>
      <c r="DK25" s="645"/>
      <c r="DL25" s="632">
        <v>2739918</v>
      </c>
      <c r="DM25" s="644"/>
      <c r="DN25" s="644"/>
      <c r="DO25" s="644"/>
      <c r="DP25" s="644"/>
      <c r="DQ25" s="644"/>
      <c r="DR25" s="644"/>
      <c r="DS25" s="644"/>
      <c r="DT25" s="644"/>
      <c r="DU25" s="644"/>
      <c r="DV25" s="645"/>
      <c r="DW25" s="628">
        <v>25.5</v>
      </c>
      <c r="DX25" s="656"/>
      <c r="DY25" s="656"/>
      <c r="DZ25" s="656"/>
      <c r="EA25" s="656"/>
      <c r="EB25" s="656"/>
      <c r="EC25" s="657"/>
    </row>
    <row r="26" spans="2:133" ht="11.25" customHeight="1" x14ac:dyDescent="0.15">
      <c r="B26" s="620" t="s">
        <v>295</v>
      </c>
      <c r="C26" s="621"/>
      <c r="D26" s="621"/>
      <c r="E26" s="621"/>
      <c r="F26" s="621"/>
      <c r="G26" s="621"/>
      <c r="H26" s="621"/>
      <c r="I26" s="621"/>
      <c r="J26" s="621"/>
      <c r="K26" s="621"/>
      <c r="L26" s="621"/>
      <c r="M26" s="621"/>
      <c r="N26" s="621"/>
      <c r="O26" s="621"/>
      <c r="P26" s="621"/>
      <c r="Q26" s="622"/>
      <c r="R26" s="623">
        <v>2778</v>
      </c>
      <c r="S26" s="624"/>
      <c r="T26" s="624"/>
      <c r="U26" s="624"/>
      <c r="V26" s="624"/>
      <c r="W26" s="624"/>
      <c r="X26" s="624"/>
      <c r="Y26" s="625"/>
      <c r="Z26" s="626">
        <v>0</v>
      </c>
      <c r="AA26" s="626"/>
      <c r="AB26" s="626"/>
      <c r="AC26" s="626"/>
      <c r="AD26" s="627">
        <v>2778</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126</v>
      </c>
      <c r="BH26" s="624"/>
      <c r="BI26" s="624"/>
      <c r="BJ26" s="624"/>
      <c r="BK26" s="624"/>
      <c r="BL26" s="624"/>
      <c r="BM26" s="624"/>
      <c r="BN26" s="625"/>
      <c r="BO26" s="626" t="s">
        <v>238</v>
      </c>
      <c r="BP26" s="626"/>
      <c r="BQ26" s="626"/>
      <c r="BR26" s="626"/>
      <c r="BS26" s="627" t="s">
        <v>238</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1796891</v>
      </c>
      <c r="CS26" s="624"/>
      <c r="CT26" s="624"/>
      <c r="CU26" s="624"/>
      <c r="CV26" s="624"/>
      <c r="CW26" s="624"/>
      <c r="CX26" s="624"/>
      <c r="CY26" s="625"/>
      <c r="CZ26" s="628">
        <v>8.9</v>
      </c>
      <c r="DA26" s="656"/>
      <c r="DB26" s="656"/>
      <c r="DC26" s="658"/>
      <c r="DD26" s="632">
        <v>1684800</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6"/>
      <c r="DY26" s="656"/>
      <c r="DZ26" s="656"/>
      <c r="EA26" s="656"/>
      <c r="EB26" s="656"/>
      <c r="EC26" s="657"/>
    </row>
    <row r="27" spans="2:133" ht="11.25" customHeight="1" x14ac:dyDescent="0.15">
      <c r="B27" s="620" t="s">
        <v>298</v>
      </c>
      <c r="C27" s="621"/>
      <c r="D27" s="621"/>
      <c r="E27" s="621"/>
      <c r="F27" s="621"/>
      <c r="G27" s="621"/>
      <c r="H27" s="621"/>
      <c r="I27" s="621"/>
      <c r="J27" s="621"/>
      <c r="K27" s="621"/>
      <c r="L27" s="621"/>
      <c r="M27" s="621"/>
      <c r="N27" s="621"/>
      <c r="O27" s="621"/>
      <c r="P27" s="621"/>
      <c r="Q27" s="622"/>
      <c r="R27" s="623">
        <v>46748</v>
      </c>
      <c r="S27" s="624"/>
      <c r="T27" s="624"/>
      <c r="U27" s="624"/>
      <c r="V27" s="624"/>
      <c r="W27" s="624"/>
      <c r="X27" s="624"/>
      <c r="Y27" s="625"/>
      <c r="Z27" s="626">
        <v>0.2</v>
      </c>
      <c r="AA27" s="626"/>
      <c r="AB27" s="626"/>
      <c r="AC27" s="626"/>
      <c r="AD27" s="627" t="s">
        <v>136</v>
      </c>
      <c r="AE27" s="627"/>
      <c r="AF27" s="627"/>
      <c r="AG27" s="627"/>
      <c r="AH27" s="627"/>
      <c r="AI27" s="627"/>
      <c r="AJ27" s="627"/>
      <c r="AK27" s="627"/>
      <c r="AL27" s="628" t="s">
        <v>126</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6379021</v>
      </c>
      <c r="BH27" s="624"/>
      <c r="BI27" s="624"/>
      <c r="BJ27" s="624"/>
      <c r="BK27" s="624"/>
      <c r="BL27" s="624"/>
      <c r="BM27" s="624"/>
      <c r="BN27" s="625"/>
      <c r="BO27" s="626">
        <v>100</v>
      </c>
      <c r="BP27" s="626"/>
      <c r="BQ27" s="626"/>
      <c r="BR27" s="626"/>
      <c r="BS27" s="627">
        <v>134796</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4265920</v>
      </c>
      <c r="CS27" s="644"/>
      <c r="CT27" s="644"/>
      <c r="CU27" s="644"/>
      <c r="CV27" s="644"/>
      <c r="CW27" s="644"/>
      <c r="CX27" s="644"/>
      <c r="CY27" s="645"/>
      <c r="CZ27" s="628">
        <v>21.2</v>
      </c>
      <c r="DA27" s="656"/>
      <c r="DB27" s="656"/>
      <c r="DC27" s="658"/>
      <c r="DD27" s="632">
        <v>1198385</v>
      </c>
      <c r="DE27" s="644"/>
      <c r="DF27" s="644"/>
      <c r="DG27" s="644"/>
      <c r="DH27" s="644"/>
      <c r="DI27" s="644"/>
      <c r="DJ27" s="644"/>
      <c r="DK27" s="645"/>
      <c r="DL27" s="632">
        <v>1196489</v>
      </c>
      <c r="DM27" s="644"/>
      <c r="DN27" s="644"/>
      <c r="DO27" s="644"/>
      <c r="DP27" s="644"/>
      <c r="DQ27" s="644"/>
      <c r="DR27" s="644"/>
      <c r="DS27" s="644"/>
      <c r="DT27" s="644"/>
      <c r="DU27" s="644"/>
      <c r="DV27" s="645"/>
      <c r="DW27" s="628">
        <v>11.1</v>
      </c>
      <c r="DX27" s="656"/>
      <c r="DY27" s="656"/>
      <c r="DZ27" s="656"/>
      <c r="EA27" s="656"/>
      <c r="EB27" s="656"/>
      <c r="EC27" s="657"/>
    </row>
    <row r="28" spans="2:133" ht="11.25" customHeight="1" x14ac:dyDescent="0.15">
      <c r="B28" s="620" t="s">
        <v>301</v>
      </c>
      <c r="C28" s="621"/>
      <c r="D28" s="621"/>
      <c r="E28" s="621"/>
      <c r="F28" s="621"/>
      <c r="G28" s="621"/>
      <c r="H28" s="621"/>
      <c r="I28" s="621"/>
      <c r="J28" s="621"/>
      <c r="K28" s="621"/>
      <c r="L28" s="621"/>
      <c r="M28" s="621"/>
      <c r="N28" s="621"/>
      <c r="O28" s="621"/>
      <c r="P28" s="621"/>
      <c r="Q28" s="622"/>
      <c r="R28" s="623">
        <v>237449</v>
      </c>
      <c r="S28" s="624"/>
      <c r="T28" s="624"/>
      <c r="U28" s="624"/>
      <c r="V28" s="624"/>
      <c r="W28" s="624"/>
      <c r="X28" s="624"/>
      <c r="Y28" s="625"/>
      <c r="Z28" s="626">
        <v>1.1000000000000001</v>
      </c>
      <c r="AA28" s="626"/>
      <c r="AB28" s="626"/>
      <c r="AC28" s="626"/>
      <c r="AD28" s="627">
        <v>22407</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2184933</v>
      </c>
      <c r="CS28" s="624"/>
      <c r="CT28" s="624"/>
      <c r="CU28" s="624"/>
      <c r="CV28" s="624"/>
      <c r="CW28" s="624"/>
      <c r="CX28" s="624"/>
      <c r="CY28" s="625"/>
      <c r="CZ28" s="628">
        <v>10.8</v>
      </c>
      <c r="DA28" s="656"/>
      <c r="DB28" s="656"/>
      <c r="DC28" s="658"/>
      <c r="DD28" s="632">
        <v>2113449</v>
      </c>
      <c r="DE28" s="624"/>
      <c r="DF28" s="624"/>
      <c r="DG28" s="624"/>
      <c r="DH28" s="624"/>
      <c r="DI28" s="624"/>
      <c r="DJ28" s="624"/>
      <c r="DK28" s="625"/>
      <c r="DL28" s="632">
        <v>2110613</v>
      </c>
      <c r="DM28" s="624"/>
      <c r="DN28" s="624"/>
      <c r="DO28" s="624"/>
      <c r="DP28" s="624"/>
      <c r="DQ28" s="624"/>
      <c r="DR28" s="624"/>
      <c r="DS28" s="624"/>
      <c r="DT28" s="624"/>
      <c r="DU28" s="624"/>
      <c r="DV28" s="625"/>
      <c r="DW28" s="628">
        <v>19.600000000000001</v>
      </c>
      <c r="DX28" s="656"/>
      <c r="DY28" s="656"/>
      <c r="DZ28" s="656"/>
      <c r="EA28" s="656"/>
      <c r="EB28" s="656"/>
      <c r="EC28" s="657"/>
    </row>
    <row r="29" spans="2:133" ht="11.25" customHeight="1" x14ac:dyDescent="0.15">
      <c r="B29" s="620" t="s">
        <v>303</v>
      </c>
      <c r="C29" s="621"/>
      <c r="D29" s="621"/>
      <c r="E29" s="621"/>
      <c r="F29" s="621"/>
      <c r="G29" s="621"/>
      <c r="H29" s="621"/>
      <c r="I29" s="621"/>
      <c r="J29" s="621"/>
      <c r="K29" s="621"/>
      <c r="L29" s="621"/>
      <c r="M29" s="621"/>
      <c r="N29" s="621"/>
      <c r="O29" s="621"/>
      <c r="P29" s="621"/>
      <c r="Q29" s="622"/>
      <c r="R29" s="623">
        <v>166676</v>
      </c>
      <c r="S29" s="624"/>
      <c r="T29" s="624"/>
      <c r="U29" s="624"/>
      <c r="V29" s="624"/>
      <c r="W29" s="624"/>
      <c r="X29" s="624"/>
      <c r="Y29" s="625"/>
      <c r="Z29" s="626">
        <v>0.8</v>
      </c>
      <c r="AA29" s="626"/>
      <c r="AB29" s="626"/>
      <c r="AC29" s="626"/>
      <c r="AD29" s="627" t="s">
        <v>136</v>
      </c>
      <c r="AE29" s="627"/>
      <c r="AF29" s="627"/>
      <c r="AG29" s="627"/>
      <c r="AH29" s="627"/>
      <c r="AI29" s="627"/>
      <c r="AJ29" s="627"/>
      <c r="AK29" s="627"/>
      <c r="AL29" s="628" t="s">
        <v>266</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304</v>
      </c>
      <c r="CE29" s="662"/>
      <c r="CF29" s="620" t="s">
        <v>305</v>
      </c>
      <c r="CG29" s="621"/>
      <c r="CH29" s="621"/>
      <c r="CI29" s="621"/>
      <c r="CJ29" s="621"/>
      <c r="CK29" s="621"/>
      <c r="CL29" s="621"/>
      <c r="CM29" s="621"/>
      <c r="CN29" s="621"/>
      <c r="CO29" s="621"/>
      <c r="CP29" s="621"/>
      <c r="CQ29" s="622"/>
      <c r="CR29" s="623">
        <v>2184933</v>
      </c>
      <c r="CS29" s="644"/>
      <c r="CT29" s="644"/>
      <c r="CU29" s="644"/>
      <c r="CV29" s="644"/>
      <c r="CW29" s="644"/>
      <c r="CX29" s="644"/>
      <c r="CY29" s="645"/>
      <c r="CZ29" s="628">
        <v>10.8</v>
      </c>
      <c r="DA29" s="656"/>
      <c r="DB29" s="656"/>
      <c r="DC29" s="658"/>
      <c r="DD29" s="632">
        <v>2113449</v>
      </c>
      <c r="DE29" s="644"/>
      <c r="DF29" s="644"/>
      <c r="DG29" s="644"/>
      <c r="DH29" s="644"/>
      <c r="DI29" s="644"/>
      <c r="DJ29" s="644"/>
      <c r="DK29" s="645"/>
      <c r="DL29" s="632">
        <v>2110613</v>
      </c>
      <c r="DM29" s="644"/>
      <c r="DN29" s="644"/>
      <c r="DO29" s="644"/>
      <c r="DP29" s="644"/>
      <c r="DQ29" s="644"/>
      <c r="DR29" s="644"/>
      <c r="DS29" s="644"/>
      <c r="DT29" s="644"/>
      <c r="DU29" s="644"/>
      <c r="DV29" s="645"/>
      <c r="DW29" s="628">
        <v>19.600000000000001</v>
      </c>
      <c r="DX29" s="656"/>
      <c r="DY29" s="656"/>
      <c r="DZ29" s="656"/>
      <c r="EA29" s="656"/>
      <c r="EB29" s="656"/>
      <c r="EC29" s="657"/>
    </row>
    <row r="30" spans="2:133" ht="11.25" customHeight="1" x14ac:dyDescent="0.15">
      <c r="B30" s="620" t="s">
        <v>306</v>
      </c>
      <c r="C30" s="621"/>
      <c r="D30" s="621"/>
      <c r="E30" s="621"/>
      <c r="F30" s="621"/>
      <c r="G30" s="621"/>
      <c r="H30" s="621"/>
      <c r="I30" s="621"/>
      <c r="J30" s="621"/>
      <c r="K30" s="621"/>
      <c r="L30" s="621"/>
      <c r="M30" s="621"/>
      <c r="N30" s="621"/>
      <c r="O30" s="621"/>
      <c r="P30" s="621"/>
      <c r="Q30" s="622"/>
      <c r="R30" s="623">
        <v>3600571</v>
      </c>
      <c r="S30" s="624"/>
      <c r="T30" s="624"/>
      <c r="U30" s="624"/>
      <c r="V30" s="624"/>
      <c r="W30" s="624"/>
      <c r="X30" s="624"/>
      <c r="Y30" s="625"/>
      <c r="Z30" s="626">
        <v>16.899999999999999</v>
      </c>
      <c r="AA30" s="626"/>
      <c r="AB30" s="626"/>
      <c r="AC30" s="626"/>
      <c r="AD30" s="627" t="s">
        <v>238</v>
      </c>
      <c r="AE30" s="627"/>
      <c r="AF30" s="627"/>
      <c r="AG30" s="627"/>
      <c r="AH30" s="627"/>
      <c r="AI30" s="627"/>
      <c r="AJ30" s="627"/>
      <c r="AK30" s="627"/>
      <c r="AL30" s="628" t="s">
        <v>136</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2104787</v>
      </c>
      <c r="CS30" s="624"/>
      <c r="CT30" s="624"/>
      <c r="CU30" s="624"/>
      <c r="CV30" s="624"/>
      <c r="CW30" s="624"/>
      <c r="CX30" s="624"/>
      <c r="CY30" s="625"/>
      <c r="CZ30" s="628">
        <v>10.4</v>
      </c>
      <c r="DA30" s="656"/>
      <c r="DB30" s="656"/>
      <c r="DC30" s="658"/>
      <c r="DD30" s="632">
        <v>2039690</v>
      </c>
      <c r="DE30" s="624"/>
      <c r="DF30" s="624"/>
      <c r="DG30" s="624"/>
      <c r="DH30" s="624"/>
      <c r="DI30" s="624"/>
      <c r="DJ30" s="624"/>
      <c r="DK30" s="625"/>
      <c r="DL30" s="632">
        <v>2036854</v>
      </c>
      <c r="DM30" s="624"/>
      <c r="DN30" s="624"/>
      <c r="DO30" s="624"/>
      <c r="DP30" s="624"/>
      <c r="DQ30" s="624"/>
      <c r="DR30" s="624"/>
      <c r="DS30" s="624"/>
      <c r="DT30" s="624"/>
      <c r="DU30" s="624"/>
      <c r="DV30" s="625"/>
      <c r="DW30" s="628">
        <v>18.899999999999999</v>
      </c>
      <c r="DX30" s="656"/>
      <c r="DY30" s="656"/>
      <c r="DZ30" s="656"/>
      <c r="EA30" s="656"/>
      <c r="EB30" s="656"/>
      <c r="EC30" s="657"/>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126</v>
      </c>
      <c r="S31" s="624"/>
      <c r="T31" s="624"/>
      <c r="U31" s="624"/>
      <c r="V31" s="624"/>
      <c r="W31" s="624"/>
      <c r="X31" s="624"/>
      <c r="Y31" s="625"/>
      <c r="Z31" s="626" t="s">
        <v>136</v>
      </c>
      <c r="AA31" s="626"/>
      <c r="AB31" s="626"/>
      <c r="AC31" s="626"/>
      <c r="AD31" s="627" t="s">
        <v>136</v>
      </c>
      <c r="AE31" s="627"/>
      <c r="AF31" s="627"/>
      <c r="AG31" s="627"/>
      <c r="AH31" s="627"/>
      <c r="AI31" s="627"/>
      <c r="AJ31" s="627"/>
      <c r="AK31" s="627"/>
      <c r="AL31" s="628" t="s">
        <v>136</v>
      </c>
      <c r="AM31" s="629"/>
      <c r="AN31" s="629"/>
      <c r="AO31" s="630"/>
      <c r="AP31" s="671" t="s">
        <v>311</v>
      </c>
      <c r="AQ31" s="672"/>
      <c r="AR31" s="672"/>
      <c r="AS31" s="672"/>
      <c r="AT31" s="677" t="s">
        <v>312</v>
      </c>
      <c r="AU31" s="218"/>
      <c r="AV31" s="218"/>
      <c r="AW31" s="218"/>
      <c r="AX31" s="609" t="s">
        <v>186</v>
      </c>
      <c r="AY31" s="610"/>
      <c r="AZ31" s="610"/>
      <c r="BA31" s="610"/>
      <c r="BB31" s="610"/>
      <c r="BC31" s="610"/>
      <c r="BD31" s="610"/>
      <c r="BE31" s="610"/>
      <c r="BF31" s="611"/>
      <c r="BG31" s="670">
        <v>99.2</v>
      </c>
      <c r="BH31" s="667"/>
      <c r="BI31" s="667"/>
      <c r="BJ31" s="667"/>
      <c r="BK31" s="667"/>
      <c r="BL31" s="667"/>
      <c r="BM31" s="618">
        <v>97.6</v>
      </c>
      <c r="BN31" s="667"/>
      <c r="BO31" s="667"/>
      <c r="BP31" s="667"/>
      <c r="BQ31" s="668"/>
      <c r="BR31" s="670">
        <v>99.2</v>
      </c>
      <c r="BS31" s="667"/>
      <c r="BT31" s="667"/>
      <c r="BU31" s="667"/>
      <c r="BV31" s="667"/>
      <c r="BW31" s="667"/>
      <c r="BX31" s="618">
        <v>97.2</v>
      </c>
      <c r="BY31" s="667"/>
      <c r="BZ31" s="667"/>
      <c r="CA31" s="667"/>
      <c r="CB31" s="668"/>
      <c r="CD31" s="663"/>
      <c r="CE31" s="664"/>
      <c r="CF31" s="620" t="s">
        <v>313</v>
      </c>
      <c r="CG31" s="621"/>
      <c r="CH31" s="621"/>
      <c r="CI31" s="621"/>
      <c r="CJ31" s="621"/>
      <c r="CK31" s="621"/>
      <c r="CL31" s="621"/>
      <c r="CM31" s="621"/>
      <c r="CN31" s="621"/>
      <c r="CO31" s="621"/>
      <c r="CP31" s="621"/>
      <c r="CQ31" s="622"/>
      <c r="CR31" s="623">
        <v>80146</v>
      </c>
      <c r="CS31" s="644"/>
      <c r="CT31" s="644"/>
      <c r="CU31" s="644"/>
      <c r="CV31" s="644"/>
      <c r="CW31" s="644"/>
      <c r="CX31" s="644"/>
      <c r="CY31" s="645"/>
      <c r="CZ31" s="628">
        <v>0.4</v>
      </c>
      <c r="DA31" s="656"/>
      <c r="DB31" s="656"/>
      <c r="DC31" s="658"/>
      <c r="DD31" s="632">
        <v>73759</v>
      </c>
      <c r="DE31" s="644"/>
      <c r="DF31" s="644"/>
      <c r="DG31" s="644"/>
      <c r="DH31" s="644"/>
      <c r="DI31" s="644"/>
      <c r="DJ31" s="644"/>
      <c r="DK31" s="645"/>
      <c r="DL31" s="632">
        <v>73759</v>
      </c>
      <c r="DM31" s="644"/>
      <c r="DN31" s="644"/>
      <c r="DO31" s="644"/>
      <c r="DP31" s="644"/>
      <c r="DQ31" s="644"/>
      <c r="DR31" s="644"/>
      <c r="DS31" s="644"/>
      <c r="DT31" s="644"/>
      <c r="DU31" s="644"/>
      <c r="DV31" s="645"/>
      <c r="DW31" s="628">
        <v>0.7</v>
      </c>
      <c r="DX31" s="656"/>
      <c r="DY31" s="656"/>
      <c r="DZ31" s="656"/>
      <c r="EA31" s="656"/>
      <c r="EB31" s="656"/>
      <c r="EC31" s="657"/>
    </row>
    <row r="32" spans="2:133" ht="11.25" customHeight="1" x14ac:dyDescent="0.15">
      <c r="B32" s="620" t="s">
        <v>314</v>
      </c>
      <c r="C32" s="621"/>
      <c r="D32" s="621"/>
      <c r="E32" s="621"/>
      <c r="F32" s="621"/>
      <c r="G32" s="621"/>
      <c r="H32" s="621"/>
      <c r="I32" s="621"/>
      <c r="J32" s="621"/>
      <c r="K32" s="621"/>
      <c r="L32" s="621"/>
      <c r="M32" s="621"/>
      <c r="N32" s="621"/>
      <c r="O32" s="621"/>
      <c r="P32" s="621"/>
      <c r="Q32" s="622"/>
      <c r="R32" s="623">
        <v>1290340</v>
      </c>
      <c r="S32" s="624"/>
      <c r="T32" s="624"/>
      <c r="U32" s="624"/>
      <c r="V32" s="624"/>
      <c r="W32" s="624"/>
      <c r="X32" s="624"/>
      <c r="Y32" s="625"/>
      <c r="Z32" s="626">
        <v>6.1</v>
      </c>
      <c r="AA32" s="626"/>
      <c r="AB32" s="626"/>
      <c r="AC32" s="626"/>
      <c r="AD32" s="627" t="s">
        <v>238</v>
      </c>
      <c r="AE32" s="627"/>
      <c r="AF32" s="627"/>
      <c r="AG32" s="627"/>
      <c r="AH32" s="627"/>
      <c r="AI32" s="627"/>
      <c r="AJ32" s="627"/>
      <c r="AK32" s="627"/>
      <c r="AL32" s="628" t="s">
        <v>126</v>
      </c>
      <c r="AM32" s="629"/>
      <c r="AN32" s="629"/>
      <c r="AO32" s="630"/>
      <c r="AP32" s="673"/>
      <c r="AQ32" s="674"/>
      <c r="AR32" s="674"/>
      <c r="AS32" s="674"/>
      <c r="AT32" s="678"/>
      <c r="AU32" s="214" t="s">
        <v>315</v>
      </c>
      <c r="AX32" s="620" t="s">
        <v>316</v>
      </c>
      <c r="AY32" s="621"/>
      <c r="AZ32" s="621"/>
      <c r="BA32" s="621"/>
      <c r="BB32" s="621"/>
      <c r="BC32" s="621"/>
      <c r="BD32" s="621"/>
      <c r="BE32" s="621"/>
      <c r="BF32" s="622"/>
      <c r="BG32" s="680">
        <v>99.2</v>
      </c>
      <c r="BH32" s="644"/>
      <c r="BI32" s="644"/>
      <c r="BJ32" s="644"/>
      <c r="BK32" s="644"/>
      <c r="BL32" s="644"/>
      <c r="BM32" s="629">
        <v>97.7</v>
      </c>
      <c r="BN32" s="644"/>
      <c r="BO32" s="644"/>
      <c r="BP32" s="644"/>
      <c r="BQ32" s="669"/>
      <c r="BR32" s="680">
        <v>99.3</v>
      </c>
      <c r="BS32" s="644"/>
      <c r="BT32" s="644"/>
      <c r="BU32" s="644"/>
      <c r="BV32" s="644"/>
      <c r="BW32" s="644"/>
      <c r="BX32" s="629">
        <v>97.5</v>
      </c>
      <c r="BY32" s="644"/>
      <c r="BZ32" s="644"/>
      <c r="CA32" s="644"/>
      <c r="CB32" s="669"/>
      <c r="CD32" s="665"/>
      <c r="CE32" s="666"/>
      <c r="CF32" s="620" t="s">
        <v>317</v>
      </c>
      <c r="CG32" s="621"/>
      <c r="CH32" s="621"/>
      <c r="CI32" s="621"/>
      <c r="CJ32" s="621"/>
      <c r="CK32" s="621"/>
      <c r="CL32" s="621"/>
      <c r="CM32" s="621"/>
      <c r="CN32" s="621"/>
      <c r="CO32" s="621"/>
      <c r="CP32" s="621"/>
      <c r="CQ32" s="622"/>
      <c r="CR32" s="623" t="s">
        <v>136</v>
      </c>
      <c r="CS32" s="624"/>
      <c r="CT32" s="624"/>
      <c r="CU32" s="624"/>
      <c r="CV32" s="624"/>
      <c r="CW32" s="624"/>
      <c r="CX32" s="624"/>
      <c r="CY32" s="625"/>
      <c r="CZ32" s="628" t="s">
        <v>136</v>
      </c>
      <c r="DA32" s="656"/>
      <c r="DB32" s="656"/>
      <c r="DC32" s="658"/>
      <c r="DD32" s="632" t="s">
        <v>266</v>
      </c>
      <c r="DE32" s="624"/>
      <c r="DF32" s="624"/>
      <c r="DG32" s="624"/>
      <c r="DH32" s="624"/>
      <c r="DI32" s="624"/>
      <c r="DJ32" s="624"/>
      <c r="DK32" s="625"/>
      <c r="DL32" s="632" t="s">
        <v>126</v>
      </c>
      <c r="DM32" s="624"/>
      <c r="DN32" s="624"/>
      <c r="DO32" s="624"/>
      <c r="DP32" s="624"/>
      <c r="DQ32" s="624"/>
      <c r="DR32" s="624"/>
      <c r="DS32" s="624"/>
      <c r="DT32" s="624"/>
      <c r="DU32" s="624"/>
      <c r="DV32" s="625"/>
      <c r="DW32" s="628" t="s">
        <v>126</v>
      </c>
      <c r="DX32" s="656"/>
      <c r="DY32" s="656"/>
      <c r="DZ32" s="656"/>
      <c r="EA32" s="656"/>
      <c r="EB32" s="656"/>
      <c r="EC32" s="657"/>
    </row>
    <row r="33" spans="2:133" ht="11.25" customHeight="1" x14ac:dyDescent="0.15">
      <c r="B33" s="620" t="s">
        <v>318</v>
      </c>
      <c r="C33" s="621"/>
      <c r="D33" s="621"/>
      <c r="E33" s="621"/>
      <c r="F33" s="621"/>
      <c r="G33" s="621"/>
      <c r="H33" s="621"/>
      <c r="I33" s="621"/>
      <c r="J33" s="621"/>
      <c r="K33" s="621"/>
      <c r="L33" s="621"/>
      <c r="M33" s="621"/>
      <c r="N33" s="621"/>
      <c r="O33" s="621"/>
      <c r="P33" s="621"/>
      <c r="Q33" s="622"/>
      <c r="R33" s="623">
        <v>388024</v>
      </c>
      <c r="S33" s="624"/>
      <c r="T33" s="624"/>
      <c r="U33" s="624"/>
      <c r="V33" s="624"/>
      <c r="W33" s="624"/>
      <c r="X33" s="624"/>
      <c r="Y33" s="625"/>
      <c r="Z33" s="626">
        <v>1.8</v>
      </c>
      <c r="AA33" s="626"/>
      <c r="AB33" s="626"/>
      <c r="AC33" s="626"/>
      <c r="AD33" s="627">
        <v>33311</v>
      </c>
      <c r="AE33" s="627"/>
      <c r="AF33" s="627"/>
      <c r="AG33" s="627"/>
      <c r="AH33" s="627"/>
      <c r="AI33" s="627"/>
      <c r="AJ33" s="627"/>
      <c r="AK33" s="627"/>
      <c r="AL33" s="628">
        <v>0.3</v>
      </c>
      <c r="AM33" s="629"/>
      <c r="AN33" s="629"/>
      <c r="AO33" s="630"/>
      <c r="AP33" s="675"/>
      <c r="AQ33" s="676"/>
      <c r="AR33" s="676"/>
      <c r="AS33" s="676"/>
      <c r="AT33" s="679"/>
      <c r="AU33" s="219"/>
      <c r="AV33" s="219"/>
      <c r="AW33" s="219"/>
      <c r="AX33" s="646" t="s">
        <v>319</v>
      </c>
      <c r="AY33" s="647"/>
      <c r="AZ33" s="647"/>
      <c r="BA33" s="647"/>
      <c r="BB33" s="647"/>
      <c r="BC33" s="647"/>
      <c r="BD33" s="647"/>
      <c r="BE33" s="647"/>
      <c r="BF33" s="648"/>
      <c r="BG33" s="681">
        <v>99.2</v>
      </c>
      <c r="BH33" s="682"/>
      <c r="BI33" s="682"/>
      <c r="BJ33" s="682"/>
      <c r="BK33" s="682"/>
      <c r="BL33" s="682"/>
      <c r="BM33" s="683">
        <v>97.3</v>
      </c>
      <c r="BN33" s="682"/>
      <c r="BO33" s="682"/>
      <c r="BP33" s="682"/>
      <c r="BQ33" s="684"/>
      <c r="BR33" s="681">
        <v>98.9</v>
      </c>
      <c r="BS33" s="682"/>
      <c r="BT33" s="682"/>
      <c r="BU33" s="682"/>
      <c r="BV33" s="682"/>
      <c r="BW33" s="682"/>
      <c r="BX33" s="683">
        <v>96.5</v>
      </c>
      <c r="BY33" s="682"/>
      <c r="BZ33" s="682"/>
      <c r="CA33" s="682"/>
      <c r="CB33" s="684"/>
      <c r="CD33" s="620" t="s">
        <v>320</v>
      </c>
      <c r="CE33" s="621"/>
      <c r="CF33" s="621"/>
      <c r="CG33" s="621"/>
      <c r="CH33" s="621"/>
      <c r="CI33" s="621"/>
      <c r="CJ33" s="621"/>
      <c r="CK33" s="621"/>
      <c r="CL33" s="621"/>
      <c r="CM33" s="621"/>
      <c r="CN33" s="621"/>
      <c r="CO33" s="621"/>
      <c r="CP33" s="621"/>
      <c r="CQ33" s="622"/>
      <c r="CR33" s="623">
        <v>8767955</v>
      </c>
      <c r="CS33" s="644"/>
      <c r="CT33" s="644"/>
      <c r="CU33" s="644"/>
      <c r="CV33" s="644"/>
      <c r="CW33" s="644"/>
      <c r="CX33" s="644"/>
      <c r="CY33" s="645"/>
      <c r="CZ33" s="628">
        <v>43.5</v>
      </c>
      <c r="DA33" s="656"/>
      <c r="DB33" s="656"/>
      <c r="DC33" s="658"/>
      <c r="DD33" s="632">
        <v>7496017</v>
      </c>
      <c r="DE33" s="644"/>
      <c r="DF33" s="644"/>
      <c r="DG33" s="644"/>
      <c r="DH33" s="644"/>
      <c r="DI33" s="644"/>
      <c r="DJ33" s="644"/>
      <c r="DK33" s="645"/>
      <c r="DL33" s="632">
        <v>4273650</v>
      </c>
      <c r="DM33" s="644"/>
      <c r="DN33" s="644"/>
      <c r="DO33" s="644"/>
      <c r="DP33" s="644"/>
      <c r="DQ33" s="644"/>
      <c r="DR33" s="644"/>
      <c r="DS33" s="644"/>
      <c r="DT33" s="644"/>
      <c r="DU33" s="644"/>
      <c r="DV33" s="645"/>
      <c r="DW33" s="628">
        <v>39.700000000000003</v>
      </c>
      <c r="DX33" s="656"/>
      <c r="DY33" s="656"/>
      <c r="DZ33" s="656"/>
      <c r="EA33" s="656"/>
      <c r="EB33" s="656"/>
      <c r="EC33" s="657"/>
    </row>
    <row r="34" spans="2:133" ht="11.25" customHeight="1" x14ac:dyDescent="0.15">
      <c r="B34" s="620" t="s">
        <v>321</v>
      </c>
      <c r="C34" s="621"/>
      <c r="D34" s="621"/>
      <c r="E34" s="621"/>
      <c r="F34" s="621"/>
      <c r="G34" s="621"/>
      <c r="H34" s="621"/>
      <c r="I34" s="621"/>
      <c r="J34" s="621"/>
      <c r="K34" s="621"/>
      <c r="L34" s="621"/>
      <c r="M34" s="621"/>
      <c r="N34" s="621"/>
      <c r="O34" s="621"/>
      <c r="P34" s="621"/>
      <c r="Q34" s="622"/>
      <c r="R34" s="623">
        <v>107588</v>
      </c>
      <c r="S34" s="624"/>
      <c r="T34" s="624"/>
      <c r="U34" s="624"/>
      <c r="V34" s="624"/>
      <c r="W34" s="624"/>
      <c r="X34" s="624"/>
      <c r="Y34" s="625"/>
      <c r="Z34" s="626">
        <v>0.5</v>
      </c>
      <c r="AA34" s="626"/>
      <c r="AB34" s="626"/>
      <c r="AC34" s="626"/>
      <c r="AD34" s="627" t="s">
        <v>266</v>
      </c>
      <c r="AE34" s="627"/>
      <c r="AF34" s="627"/>
      <c r="AG34" s="627"/>
      <c r="AH34" s="627"/>
      <c r="AI34" s="627"/>
      <c r="AJ34" s="627"/>
      <c r="AK34" s="627"/>
      <c r="AL34" s="628" t="s">
        <v>126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2893007</v>
      </c>
      <c r="CS34" s="624"/>
      <c r="CT34" s="624"/>
      <c r="CU34" s="624"/>
      <c r="CV34" s="624"/>
      <c r="CW34" s="624"/>
      <c r="CX34" s="624"/>
      <c r="CY34" s="625"/>
      <c r="CZ34" s="628">
        <v>14.4</v>
      </c>
      <c r="DA34" s="656"/>
      <c r="DB34" s="656"/>
      <c r="DC34" s="658"/>
      <c r="DD34" s="632">
        <v>2312869</v>
      </c>
      <c r="DE34" s="624"/>
      <c r="DF34" s="624"/>
      <c r="DG34" s="624"/>
      <c r="DH34" s="624"/>
      <c r="DI34" s="624"/>
      <c r="DJ34" s="624"/>
      <c r="DK34" s="625"/>
      <c r="DL34" s="632">
        <v>1719446</v>
      </c>
      <c r="DM34" s="624"/>
      <c r="DN34" s="624"/>
      <c r="DO34" s="624"/>
      <c r="DP34" s="624"/>
      <c r="DQ34" s="624"/>
      <c r="DR34" s="624"/>
      <c r="DS34" s="624"/>
      <c r="DT34" s="624"/>
      <c r="DU34" s="624"/>
      <c r="DV34" s="625"/>
      <c r="DW34" s="628">
        <v>16</v>
      </c>
      <c r="DX34" s="656"/>
      <c r="DY34" s="656"/>
      <c r="DZ34" s="656"/>
      <c r="EA34" s="656"/>
      <c r="EB34" s="656"/>
      <c r="EC34" s="657"/>
    </row>
    <row r="35" spans="2:133" ht="11.25" customHeight="1" x14ac:dyDescent="0.15">
      <c r="B35" s="620" t="s">
        <v>323</v>
      </c>
      <c r="C35" s="621"/>
      <c r="D35" s="621"/>
      <c r="E35" s="621"/>
      <c r="F35" s="621"/>
      <c r="G35" s="621"/>
      <c r="H35" s="621"/>
      <c r="I35" s="621"/>
      <c r="J35" s="621"/>
      <c r="K35" s="621"/>
      <c r="L35" s="621"/>
      <c r="M35" s="621"/>
      <c r="N35" s="621"/>
      <c r="O35" s="621"/>
      <c r="P35" s="621"/>
      <c r="Q35" s="622"/>
      <c r="R35" s="623">
        <v>152530</v>
      </c>
      <c r="S35" s="624"/>
      <c r="T35" s="624"/>
      <c r="U35" s="624"/>
      <c r="V35" s="624"/>
      <c r="W35" s="624"/>
      <c r="X35" s="624"/>
      <c r="Y35" s="625"/>
      <c r="Z35" s="626">
        <v>0.7</v>
      </c>
      <c r="AA35" s="626"/>
      <c r="AB35" s="626"/>
      <c r="AC35" s="626"/>
      <c r="AD35" s="627" t="s">
        <v>126</v>
      </c>
      <c r="AE35" s="627"/>
      <c r="AF35" s="627"/>
      <c r="AG35" s="627"/>
      <c r="AH35" s="627"/>
      <c r="AI35" s="627"/>
      <c r="AJ35" s="627"/>
      <c r="AK35" s="627"/>
      <c r="AL35" s="628" t="s">
        <v>238</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249982</v>
      </c>
      <c r="CS35" s="644"/>
      <c r="CT35" s="644"/>
      <c r="CU35" s="644"/>
      <c r="CV35" s="644"/>
      <c r="CW35" s="644"/>
      <c r="CX35" s="644"/>
      <c r="CY35" s="645"/>
      <c r="CZ35" s="628">
        <v>1.2</v>
      </c>
      <c r="DA35" s="656"/>
      <c r="DB35" s="656"/>
      <c r="DC35" s="658"/>
      <c r="DD35" s="632">
        <v>183817</v>
      </c>
      <c r="DE35" s="644"/>
      <c r="DF35" s="644"/>
      <c r="DG35" s="644"/>
      <c r="DH35" s="644"/>
      <c r="DI35" s="644"/>
      <c r="DJ35" s="644"/>
      <c r="DK35" s="645"/>
      <c r="DL35" s="632">
        <v>170738</v>
      </c>
      <c r="DM35" s="644"/>
      <c r="DN35" s="644"/>
      <c r="DO35" s="644"/>
      <c r="DP35" s="644"/>
      <c r="DQ35" s="644"/>
      <c r="DR35" s="644"/>
      <c r="DS35" s="644"/>
      <c r="DT35" s="644"/>
      <c r="DU35" s="644"/>
      <c r="DV35" s="645"/>
      <c r="DW35" s="628">
        <v>1.6</v>
      </c>
      <c r="DX35" s="656"/>
      <c r="DY35" s="656"/>
      <c r="DZ35" s="656"/>
      <c r="EA35" s="656"/>
      <c r="EB35" s="656"/>
      <c r="EC35" s="657"/>
    </row>
    <row r="36" spans="2:133" ht="11.25" customHeight="1" x14ac:dyDescent="0.15">
      <c r="B36" s="620" t="s">
        <v>327</v>
      </c>
      <c r="C36" s="621"/>
      <c r="D36" s="621"/>
      <c r="E36" s="621"/>
      <c r="F36" s="621"/>
      <c r="G36" s="621"/>
      <c r="H36" s="621"/>
      <c r="I36" s="621"/>
      <c r="J36" s="621"/>
      <c r="K36" s="621"/>
      <c r="L36" s="621"/>
      <c r="M36" s="621"/>
      <c r="N36" s="621"/>
      <c r="O36" s="621"/>
      <c r="P36" s="621"/>
      <c r="Q36" s="622"/>
      <c r="R36" s="623">
        <v>1386962</v>
      </c>
      <c r="S36" s="624"/>
      <c r="T36" s="624"/>
      <c r="U36" s="624"/>
      <c r="V36" s="624"/>
      <c r="W36" s="624"/>
      <c r="X36" s="624"/>
      <c r="Y36" s="625"/>
      <c r="Z36" s="626">
        <v>6.5</v>
      </c>
      <c r="AA36" s="626"/>
      <c r="AB36" s="626"/>
      <c r="AC36" s="626"/>
      <c r="AD36" s="627" t="s">
        <v>126</v>
      </c>
      <c r="AE36" s="627"/>
      <c r="AF36" s="627"/>
      <c r="AG36" s="627"/>
      <c r="AH36" s="627"/>
      <c r="AI36" s="627"/>
      <c r="AJ36" s="627"/>
      <c r="AK36" s="627"/>
      <c r="AL36" s="628" t="s">
        <v>126</v>
      </c>
      <c r="AM36" s="629"/>
      <c r="AN36" s="629"/>
      <c r="AO36" s="630"/>
      <c r="AP36" s="222"/>
      <c r="AQ36" s="689" t="s">
        <v>328</v>
      </c>
      <c r="AR36" s="690"/>
      <c r="AS36" s="690"/>
      <c r="AT36" s="690"/>
      <c r="AU36" s="690"/>
      <c r="AV36" s="690"/>
      <c r="AW36" s="690"/>
      <c r="AX36" s="690"/>
      <c r="AY36" s="691"/>
      <c r="AZ36" s="612">
        <v>2994184</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31352</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2030672</v>
      </c>
      <c r="CS36" s="624"/>
      <c r="CT36" s="624"/>
      <c r="CU36" s="624"/>
      <c r="CV36" s="624"/>
      <c r="CW36" s="624"/>
      <c r="CX36" s="624"/>
      <c r="CY36" s="625"/>
      <c r="CZ36" s="628">
        <v>10.1</v>
      </c>
      <c r="DA36" s="656"/>
      <c r="DB36" s="656"/>
      <c r="DC36" s="658"/>
      <c r="DD36" s="632">
        <v>1839170</v>
      </c>
      <c r="DE36" s="624"/>
      <c r="DF36" s="624"/>
      <c r="DG36" s="624"/>
      <c r="DH36" s="624"/>
      <c r="DI36" s="624"/>
      <c r="DJ36" s="624"/>
      <c r="DK36" s="625"/>
      <c r="DL36" s="632">
        <v>841154</v>
      </c>
      <c r="DM36" s="624"/>
      <c r="DN36" s="624"/>
      <c r="DO36" s="624"/>
      <c r="DP36" s="624"/>
      <c r="DQ36" s="624"/>
      <c r="DR36" s="624"/>
      <c r="DS36" s="624"/>
      <c r="DT36" s="624"/>
      <c r="DU36" s="624"/>
      <c r="DV36" s="625"/>
      <c r="DW36" s="628">
        <v>7.8</v>
      </c>
      <c r="DX36" s="656"/>
      <c r="DY36" s="656"/>
      <c r="DZ36" s="656"/>
      <c r="EA36" s="656"/>
      <c r="EB36" s="656"/>
      <c r="EC36" s="657"/>
    </row>
    <row r="37" spans="2:133" ht="11.25" customHeight="1" x14ac:dyDescent="0.15">
      <c r="B37" s="620" t="s">
        <v>331</v>
      </c>
      <c r="C37" s="621"/>
      <c r="D37" s="621"/>
      <c r="E37" s="621"/>
      <c r="F37" s="621"/>
      <c r="G37" s="621"/>
      <c r="H37" s="621"/>
      <c r="I37" s="621"/>
      <c r="J37" s="621"/>
      <c r="K37" s="621"/>
      <c r="L37" s="621"/>
      <c r="M37" s="621"/>
      <c r="N37" s="621"/>
      <c r="O37" s="621"/>
      <c r="P37" s="621"/>
      <c r="Q37" s="622"/>
      <c r="R37" s="623">
        <v>1524285</v>
      </c>
      <c r="S37" s="624"/>
      <c r="T37" s="624"/>
      <c r="U37" s="624"/>
      <c r="V37" s="624"/>
      <c r="W37" s="624"/>
      <c r="X37" s="624"/>
      <c r="Y37" s="625"/>
      <c r="Z37" s="626">
        <v>7.2</v>
      </c>
      <c r="AA37" s="626"/>
      <c r="AB37" s="626"/>
      <c r="AC37" s="626"/>
      <c r="AD37" s="627">
        <v>24</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741543</v>
      </c>
      <c r="BA37" s="624"/>
      <c r="BB37" s="624"/>
      <c r="BC37" s="624"/>
      <c r="BD37" s="644"/>
      <c r="BE37" s="644"/>
      <c r="BF37" s="669"/>
      <c r="BG37" s="620" t="s">
        <v>333</v>
      </c>
      <c r="BH37" s="621"/>
      <c r="BI37" s="621"/>
      <c r="BJ37" s="621"/>
      <c r="BK37" s="621"/>
      <c r="BL37" s="621"/>
      <c r="BM37" s="621"/>
      <c r="BN37" s="621"/>
      <c r="BO37" s="621"/>
      <c r="BP37" s="621"/>
      <c r="BQ37" s="621"/>
      <c r="BR37" s="621"/>
      <c r="BS37" s="621"/>
      <c r="BT37" s="621"/>
      <c r="BU37" s="622"/>
      <c r="BV37" s="623">
        <v>-19875</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280520</v>
      </c>
      <c r="CS37" s="644"/>
      <c r="CT37" s="644"/>
      <c r="CU37" s="644"/>
      <c r="CV37" s="644"/>
      <c r="CW37" s="644"/>
      <c r="CX37" s="644"/>
      <c r="CY37" s="645"/>
      <c r="CZ37" s="628">
        <v>1.4</v>
      </c>
      <c r="DA37" s="656"/>
      <c r="DB37" s="656"/>
      <c r="DC37" s="658"/>
      <c r="DD37" s="632">
        <v>272504</v>
      </c>
      <c r="DE37" s="644"/>
      <c r="DF37" s="644"/>
      <c r="DG37" s="644"/>
      <c r="DH37" s="644"/>
      <c r="DI37" s="644"/>
      <c r="DJ37" s="644"/>
      <c r="DK37" s="645"/>
      <c r="DL37" s="632">
        <v>9246</v>
      </c>
      <c r="DM37" s="644"/>
      <c r="DN37" s="644"/>
      <c r="DO37" s="644"/>
      <c r="DP37" s="644"/>
      <c r="DQ37" s="644"/>
      <c r="DR37" s="644"/>
      <c r="DS37" s="644"/>
      <c r="DT37" s="644"/>
      <c r="DU37" s="644"/>
      <c r="DV37" s="645"/>
      <c r="DW37" s="628">
        <v>0.1</v>
      </c>
      <c r="DX37" s="656"/>
      <c r="DY37" s="656"/>
      <c r="DZ37" s="656"/>
      <c r="EA37" s="656"/>
      <c r="EB37" s="656"/>
      <c r="EC37" s="657"/>
    </row>
    <row r="38" spans="2:133" ht="11.25" customHeight="1" x14ac:dyDescent="0.15">
      <c r="B38" s="620" t="s">
        <v>335</v>
      </c>
      <c r="C38" s="621"/>
      <c r="D38" s="621"/>
      <c r="E38" s="621"/>
      <c r="F38" s="621"/>
      <c r="G38" s="621"/>
      <c r="H38" s="621"/>
      <c r="I38" s="621"/>
      <c r="J38" s="621"/>
      <c r="K38" s="621"/>
      <c r="L38" s="621"/>
      <c r="M38" s="621"/>
      <c r="N38" s="621"/>
      <c r="O38" s="621"/>
      <c r="P38" s="621"/>
      <c r="Q38" s="622"/>
      <c r="R38" s="623">
        <v>1061062</v>
      </c>
      <c r="S38" s="624"/>
      <c r="T38" s="624"/>
      <c r="U38" s="624"/>
      <c r="V38" s="624"/>
      <c r="W38" s="624"/>
      <c r="X38" s="624"/>
      <c r="Y38" s="625"/>
      <c r="Z38" s="626">
        <v>5</v>
      </c>
      <c r="AA38" s="626"/>
      <c r="AB38" s="626"/>
      <c r="AC38" s="626"/>
      <c r="AD38" s="627" t="s">
        <v>238</v>
      </c>
      <c r="AE38" s="627"/>
      <c r="AF38" s="627"/>
      <c r="AG38" s="627"/>
      <c r="AH38" s="627"/>
      <c r="AI38" s="627"/>
      <c r="AJ38" s="627"/>
      <c r="AK38" s="627"/>
      <c r="AL38" s="628" t="s">
        <v>266</v>
      </c>
      <c r="AM38" s="629"/>
      <c r="AN38" s="629"/>
      <c r="AO38" s="630"/>
      <c r="AQ38" s="686" t="s">
        <v>336</v>
      </c>
      <c r="AR38" s="687"/>
      <c r="AS38" s="687"/>
      <c r="AT38" s="687"/>
      <c r="AU38" s="687"/>
      <c r="AV38" s="687"/>
      <c r="AW38" s="687"/>
      <c r="AX38" s="687"/>
      <c r="AY38" s="688"/>
      <c r="AZ38" s="623">
        <v>369781</v>
      </c>
      <c r="BA38" s="624"/>
      <c r="BB38" s="624"/>
      <c r="BC38" s="624"/>
      <c r="BD38" s="644"/>
      <c r="BE38" s="644"/>
      <c r="BF38" s="669"/>
      <c r="BG38" s="620" t="s">
        <v>337</v>
      </c>
      <c r="BH38" s="621"/>
      <c r="BI38" s="621"/>
      <c r="BJ38" s="621"/>
      <c r="BK38" s="621"/>
      <c r="BL38" s="621"/>
      <c r="BM38" s="621"/>
      <c r="BN38" s="621"/>
      <c r="BO38" s="621"/>
      <c r="BP38" s="621"/>
      <c r="BQ38" s="621"/>
      <c r="BR38" s="621"/>
      <c r="BS38" s="621"/>
      <c r="BT38" s="621"/>
      <c r="BU38" s="622"/>
      <c r="BV38" s="623">
        <v>5923</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1740312</v>
      </c>
      <c r="CS38" s="624"/>
      <c r="CT38" s="624"/>
      <c r="CU38" s="624"/>
      <c r="CV38" s="624"/>
      <c r="CW38" s="624"/>
      <c r="CX38" s="624"/>
      <c r="CY38" s="625"/>
      <c r="CZ38" s="628">
        <v>8.6</v>
      </c>
      <c r="DA38" s="656"/>
      <c r="DB38" s="656"/>
      <c r="DC38" s="658"/>
      <c r="DD38" s="632">
        <v>1435088</v>
      </c>
      <c r="DE38" s="624"/>
      <c r="DF38" s="624"/>
      <c r="DG38" s="624"/>
      <c r="DH38" s="624"/>
      <c r="DI38" s="624"/>
      <c r="DJ38" s="624"/>
      <c r="DK38" s="625"/>
      <c r="DL38" s="632">
        <v>1336085</v>
      </c>
      <c r="DM38" s="624"/>
      <c r="DN38" s="624"/>
      <c r="DO38" s="624"/>
      <c r="DP38" s="624"/>
      <c r="DQ38" s="624"/>
      <c r="DR38" s="624"/>
      <c r="DS38" s="624"/>
      <c r="DT38" s="624"/>
      <c r="DU38" s="624"/>
      <c r="DV38" s="625"/>
      <c r="DW38" s="628">
        <v>12.4</v>
      </c>
      <c r="DX38" s="656"/>
      <c r="DY38" s="656"/>
      <c r="DZ38" s="656"/>
      <c r="EA38" s="656"/>
      <c r="EB38" s="656"/>
      <c r="EC38" s="657"/>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126</v>
      </c>
      <c r="AA39" s="626"/>
      <c r="AB39" s="626"/>
      <c r="AC39" s="626"/>
      <c r="AD39" s="627" t="s">
        <v>136</v>
      </c>
      <c r="AE39" s="627"/>
      <c r="AF39" s="627"/>
      <c r="AG39" s="627"/>
      <c r="AH39" s="627"/>
      <c r="AI39" s="627"/>
      <c r="AJ39" s="627"/>
      <c r="AK39" s="627"/>
      <c r="AL39" s="628" t="s">
        <v>238</v>
      </c>
      <c r="AM39" s="629"/>
      <c r="AN39" s="629"/>
      <c r="AO39" s="630"/>
      <c r="AQ39" s="686" t="s">
        <v>340</v>
      </c>
      <c r="AR39" s="687"/>
      <c r="AS39" s="687"/>
      <c r="AT39" s="687"/>
      <c r="AU39" s="687"/>
      <c r="AV39" s="687"/>
      <c r="AW39" s="687"/>
      <c r="AX39" s="687"/>
      <c r="AY39" s="688"/>
      <c r="AZ39" s="623">
        <v>79292</v>
      </c>
      <c r="BA39" s="624"/>
      <c r="BB39" s="624"/>
      <c r="BC39" s="624"/>
      <c r="BD39" s="644"/>
      <c r="BE39" s="644"/>
      <c r="BF39" s="669"/>
      <c r="BG39" s="620" t="s">
        <v>341</v>
      </c>
      <c r="BH39" s="621"/>
      <c r="BI39" s="621"/>
      <c r="BJ39" s="621"/>
      <c r="BK39" s="621"/>
      <c r="BL39" s="621"/>
      <c r="BM39" s="621"/>
      <c r="BN39" s="621"/>
      <c r="BO39" s="621"/>
      <c r="BP39" s="621"/>
      <c r="BQ39" s="621"/>
      <c r="BR39" s="621"/>
      <c r="BS39" s="621"/>
      <c r="BT39" s="621"/>
      <c r="BU39" s="622"/>
      <c r="BV39" s="623">
        <v>8715</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1273907</v>
      </c>
      <c r="CS39" s="644"/>
      <c r="CT39" s="644"/>
      <c r="CU39" s="644"/>
      <c r="CV39" s="644"/>
      <c r="CW39" s="644"/>
      <c r="CX39" s="644"/>
      <c r="CY39" s="645"/>
      <c r="CZ39" s="628">
        <v>6.3</v>
      </c>
      <c r="DA39" s="656"/>
      <c r="DB39" s="656"/>
      <c r="DC39" s="658"/>
      <c r="DD39" s="632">
        <v>1151998</v>
      </c>
      <c r="DE39" s="644"/>
      <c r="DF39" s="644"/>
      <c r="DG39" s="644"/>
      <c r="DH39" s="644"/>
      <c r="DI39" s="644"/>
      <c r="DJ39" s="644"/>
      <c r="DK39" s="645"/>
      <c r="DL39" s="632" t="s">
        <v>126</v>
      </c>
      <c r="DM39" s="644"/>
      <c r="DN39" s="644"/>
      <c r="DO39" s="644"/>
      <c r="DP39" s="644"/>
      <c r="DQ39" s="644"/>
      <c r="DR39" s="644"/>
      <c r="DS39" s="644"/>
      <c r="DT39" s="644"/>
      <c r="DU39" s="644"/>
      <c r="DV39" s="645"/>
      <c r="DW39" s="628" t="s">
        <v>136</v>
      </c>
      <c r="DX39" s="656"/>
      <c r="DY39" s="656"/>
      <c r="DZ39" s="656"/>
      <c r="EA39" s="656"/>
      <c r="EB39" s="656"/>
      <c r="EC39" s="657"/>
    </row>
    <row r="40" spans="2:133" ht="11.25" customHeight="1" x14ac:dyDescent="0.15">
      <c r="B40" s="620" t="s">
        <v>343</v>
      </c>
      <c r="C40" s="621"/>
      <c r="D40" s="621"/>
      <c r="E40" s="621"/>
      <c r="F40" s="621"/>
      <c r="G40" s="621"/>
      <c r="H40" s="621"/>
      <c r="I40" s="621"/>
      <c r="J40" s="621"/>
      <c r="K40" s="621"/>
      <c r="L40" s="621"/>
      <c r="M40" s="621"/>
      <c r="N40" s="621"/>
      <c r="O40" s="621"/>
      <c r="P40" s="621"/>
      <c r="Q40" s="622"/>
      <c r="R40" s="623">
        <v>209262</v>
      </c>
      <c r="S40" s="624"/>
      <c r="T40" s="624"/>
      <c r="U40" s="624"/>
      <c r="V40" s="624"/>
      <c r="W40" s="624"/>
      <c r="X40" s="624"/>
      <c r="Y40" s="625"/>
      <c r="Z40" s="626">
        <v>1</v>
      </c>
      <c r="AA40" s="626"/>
      <c r="AB40" s="626"/>
      <c r="AC40" s="626"/>
      <c r="AD40" s="627" t="s">
        <v>126</v>
      </c>
      <c r="AE40" s="627"/>
      <c r="AF40" s="627"/>
      <c r="AG40" s="627"/>
      <c r="AH40" s="627"/>
      <c r="AI40" s="627"/>
      <c r="AJ40" s="627"/>
      <c r="AK40" s="627"/>
      <c r="AL40" s="628" t="s">
        <v>126</v>
      </c>
      <c r="AM40" s="629"/>
      <c r="AN40" s="629"/>
      <c r="AO40" s="630"/>
      <c r="AQ40" s="686" t="s">
        <v>344</v>
      </c>
      <c r="AR40" s="687"/>
      <c r="AS40" s="687"/>
      <c r="AT40" s="687"/>
      <c r="AU40" s="687"/>
      <c r="AV40" s="687"/>
      <c r="AW40" s="687"/>
      <c r="AX40" s="687"/>
      <c r="AY40" s="688"/>
      <c r="AZ40" s="623">
        <v>63256</v>
      </c>
      <c r="BA40" s="624"/>
      <c r="BB40" s="624"/>
      <c r="BC40" s="624"/>
      <c r="BD40" s="644"/>
      <c r="BE40" s="644"/>
      <c r="BF40" s="669"/>
      <c r="BG40" s="673" t="s">
        <v>345</v>
      </c>
      <c r="BH40" s="674"/>
      <c r="BI40" s="674"/>
      <c r="BJ40" s="674"/>
      <c r="BK40" s="674"/>
      <c r="BL40" s="223"/>
      <c r="BM40" s="621" t="s">
        <v>346</v>
      </c>
      <c r="BN40" s="621"/>
      <c r="BO40" s="621"/>
      <c r="BP40" s="621"/>
      <c r="BQ40" s="621"/>
      <c r="BR40" s="621"/>
      <c r="BS40" s="621"/>
      <c r="BT40" s="621"/>
      <c r="BU40" s="622"/>
      <c r="BV40" s="623">
        <v>82</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580075</v>
      </c>
      <c r="CS40" s="624"/>
      <c r="CT40" s="624"/>
      <c r="CU40" s="624"/>
      <c r="CV40" s="624"/>
      <c r="CW40" s="624"/>
      <c r="CX40" s="624"/>
      <c r="CY40" s="625"/>
      <c r="CZ40" s="628">
        <v>2.9</v>
      </c>
      <c r="DA40" s="656"/>
      <c r="DB40" s="656"/>
      <c r="DC40" s="658"/>
      <c r="DD40" s="632">
        <v>573075</v>
      </c>
      <c r="DE40" s="624"/>
      <c r="DF40" s="624"/>
      <c r="DG40" s="624"/>
      <c r="DH40" s="624"/>
      <c r="DI40" s="624"/>
      <c r="DJ40" s="624"/>
      <c r="DK40" s="625"/>
      <c r="DL40" s="632">
        <v>206227</v>
      </c>
      <c r="DM40" s="624"/>
      <c r="DN40" s="624"/>
      <c r="DO40" s="624"/>
      <c r="DP40" s="624"/>
      <c r="DQ40" s="624"/>
      <c r="DR40" s="624"/>
      <c r="DS40" s="624"/>
      <c r="DT40" s="624"/>
      <c r="DU40" s="624"/>
      <c r="DV40" s="625"/>
      <c r="DW40" s="628">
        <v>1.9</v>
      </c>
      <c r="DX40" s="656"/>
      <c r="DY40" s="656"/>
      <c r="DZ40" s="656"/>
      <c r="EA40" s="656"/>
      <c r="EB40" s="656"/>
      <c r="EC40" s="657"/>
    </row>
    <row r="41" spans="2:133" ht="11.25" customHeight="1" x14ac:dyDescent="0.15">
      <c r="B41" s="646" t="s">
        <v>348</v>
      </c>
      <c r="C41" s="647"/>
      <c r="D41" s="647"/>
      <c r="E41" s="647"/>
      <c r="F41" s="647"/>
      <c r="G41" s="647"/>
      <c r="H41" s="647"/>
      <c r="I41" s="647"/>
      <c r="J41" s="647"/>
      <c r="K41" s="647"/>
      <c r="L41" s="647"/>
      <c r="M41" s="647"/>
      <c r="N41" s="647"/>
      <c r="O41" s="647"/>
      <c r="P41" s="647"/>
      <c r="Q41" s="648"/>
      <c r="R41" s="695">
        <v>21305861</v>
      </c>
      <c r="S41" s="696"/>
      <c r="T41" s="696"/>
      <c r="U41" s="696"/>
      <c r="V41" s="696"/>
      <c r="W41" s="696"/>
      <c r="X41" s="696"/>
      <c r="Y41" s="700"/>
      <c r="Z41" s="701">
        <v>100</v>
      </c>
      <c r="AA41" s="701"/>
      <c r="AB41" s="701"/>
      <c r="AC41" s="701"/>
      <c r="AD41" s="702">
        <v>10545759</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323882</v>
      </c>
      <c r="BA41" s="624"/>
      <c r="BB41" s="624"/>
      <c r="BC41" s="624"/>
      <c r="BD41" s="644"/>
      <c r="BE41" s="644"/>
      <c r="BF41" s="669"/>
      <c r="BG41" s="673"/>
      <c r="BH41" s="674"/>
      <c r="BI41" s="674"/>
      <c r="BJ41" s="674"/>
      <c r="BK41" s="674"/>
      <c r="BL41" s="223"/>
      <c r="BM41" s="621" t="s">
        <v>350</v>
      </c>
      <c r="BN41" s="621"/>
      <c r="BO41" s="621"/>
      <c r="BP41" s="621"/>
      <c r="BQ41" s="621"/>
      <c r="BR41" s="621"/>
      <c r="BS41" s="621"/>
      <c r="BT41" s="621"/>
      <c r="BU41" s="622"/>
      <c r="BV41" s="623" t="s">
        <v>238</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136</v>
      </c>
      <c r="CS41" s="644"/>
      <c r="CT41" s="644"/>
      <c r="CU41" s="644"/>
      <c r="CV41" s="644"/>
      <c r="CW41" s="644"/>
      <c r="CX41" s="644"/>
      <c r="CY41" s="645"/>
      <c r="CZ41" s="628" t="s">
        <v>266</v>
      </c>
      <c r="DA41" s="656"/>
      <c r="DB41" s="656"/>
      <c r="DC41" s="658"/>
      <c r="DD41" s="632" t="s">
        <v>126</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1416430</v>
      </c>
      <c r="BA42" s="696"/>
      <c r="BB42" s="696"/>
      <c r="BC42" s="696"/>
      <c r="BD42" s="682"/>
      <c r="BE42" s="682"/>
      <c r="BF42" s="684"/>
      <c r="BG42" s="675"/>
      <c r="BH42" s="676"/>
      <c r="BI42" s="676"/>
      <c r="BJ42" s="676"/>
      <c r="BK42" s="676"/>
      <c r="BL42" s="224"/>
      <c r="BM42" s="647" t="s">
        <v>353</v>
      </c>
      <c r="BN42" s="647"/>
      <c r="BO42" s="647"/>
      <c r="BP42" s="647"/>
      <c r="BQ42" s="647"/>
      <c r="BR42" s="647"/>
      <c r="BS42" s="647"/>
      <c r="BT42" s="647"/>
      <c r="BU42" s="648"/>
      <c r="BV42" s="695">
        <v>334</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1991550</v>
      </c>
      <c r="CS42" s="644"/>
      <c r="CT42" s="644"/>
      <c r="CU42" s="644"/>
      <c r="CV42" s="644"/>
      <c r="CW42" s="644"/>
      <c r="CX42" s="644"/>
      <c r="CY42" s="645"/>
      <c r="CZ42" s="628">
        <v>9.9</v>
      </c>
      <c r="DA42" s="656"/>
      <c r="DB42" s="656"/>
      <c r="DC42" s="658"/>
      <c r="DD42" s="632">
        <v>475746</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72820</v>
      </c>
      <c r="CS43" s="644"/>
      <c r="CT43" s="644"/>
      <c r="CU43" s="644"/>
      <c r="CV43" s="644"/>
      <c r="CW43" s="644"/>
      <c r="CX43" s="644"/>
      <c r="CY43" s="645"/>
      <c r="CZ43" s="628">
        <v>0.4</v>
      </c>
      <c r="DA43" s="656"/>
      <c r="DB43" s="656"/>
      <c r="DC43" s="658"/>
      <c r="DD43" s="632">
        <v>72820</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304</v>
      </c>
      <c r="CE44" s="662"/>
      <c r="CF44" s="620" t="s">
        <v>358</v>
      </c>
      <c r="CG44" s="621"/>
      <c r="CH44" s="621"/>
      <c r="CI44" s="621"/>
      <c r="CJ44" s="621"/>
      <c r="CK44" s="621"/>
      <c r="CL44" s="621"/>
      <c r="CM44" s="621"/>
      <c r="CN44" s="621"/>
      <c r="CO44" s="621"/>
      <c r="CP44" s="621"/>
      <c r="CQ44" s="622"/>
      <c r="CR44" s="623">
        <v>1991550</v>
      </c>
      <c r="CS44" s="624"/>
      <c r="CT44" s="624"/>
      <c r="CU44" s="624"/>
      <c r="CV44" s="624"/>
      <c r="CW44" s="624"/>
      <c r="CX44" s="624"/>
      <c r="CY44" s="625"/>
      <c r="CZ44" s="628">
        <v>9.9</v>
      </c>
      <c r="DA44" s="629"/>
      <c r="DB44" s="629"/>
      <c r="DC44" s="635"/>
      <c r="DD44" s="632">
        <v>475746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626835</v>
      </c>
      <c r="CS45" s="644"/>
      <c r="CT45" s="644"/>
      <c r="CU45" s="644"/>
      <c r="CV45" s="644"/>
      <c r="CW45" s="644"/>
      <c r="CX45" s="644"/>
      <c r="CY45" s="645"/>
      <c r="CZ45" s="628">
        <v>3.1</v>
      </c>
      <c r="DA45" s="656"/>
      <c r="DB45" s="656"/>
      <c r="DC45" s="658"/>
      <c r="DD45" s="632">
        <v>47554</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361</v>
      </c>
      <c r="CG46" s="621"/>
      <c r="CH46" s="621"/>
      <c r="CI46" s="621"/>
      <c r="CJ46" s="621"/>
      <c r="CK46" s="621"/>
      <c r="CL46" s="621"/>
      <c r="CM46" s="621"/>
      <c r="CN46" s="621"/>
      <c r="CO46" s="621"/>
      <c r="CP46" s="621"/>
      <c r="CQ46" s="622"/>
      <c r="CR46" s="623">
        <v>1340791</v>
      </c>
      <c r="CS46" s="624"/>
      <c r="CT46" s="624"/>
      <c r="CU46" s="624"/>
      <c r="CV46" s="624"/>
      <c r="CW46" s="624"/>
      <c r="CX46" s="624"/>
      <c r="CY46" s="625"/>
      <c r="CZ46" s="628">
        <v>6.7</v>
      </c>
      <c r="DA46" s="629"/>
      <c r="DB46" s="629"/>
      <c r="DC46" s="635"/>
      <c r="DD46" s="632">
        <v>419122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362</v>
      </c>
      <c r="CG47" s="621"/>
      <c r="CH47" s="621"/>
      <c r="CI47" s="621"/>
      <c r="CJ47" s="621"/>
      <c r="CK47" s="621"/>
      <c r="CL47" s="621"/>
      <c r="CM47" s="621"/>
      <c r="CN47" s="621"/>
      <c r="CO47" s="621"/>
      <c r="CP47" s="621"/>
      <c r="CQ47" s="622"/>
      <c r="CR47" s="623" t="s">
        <v>238</v>
      </c>
      <c r="CS47" s="644"/>
      <c r="CT47" s="644"/>
      <c r="CU47" s="644"/>
      <c r="CV47" s="644"/>
      <c r="CW47" s="644"/>
      <c r="CX47" s="644"/>
      <c r="CY47" s="645"/>
      <c r="CZ47" s="628" t="s">
        <v>238</v>
      </c>
      <c r="DA47" s="656"/>
      <c r="DB47" s="656"/>
      <c r="DC47" s="658"/>
      <c r="DD47" s="632" t="s">
        <v>238</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363</v>
      </c>
      <c r="CG48" s="621"/>
      <c r="CH48" s="621"/>
      <c r="CI48" s="621"/>
      <c r="CJ48" s="621"/>
      <c r="CK48" s="621"/>
      <c r="CL48" s="621"/>
      <c r="CM48" s="621"/>
      <c r="CN48" s="621"/>
      <c r="CO48" s="621"/>
      <c r="CP48" s="621"/>
      <c r="CQ48" s="622"/>
      <c r="CR48" s="623" t="s">
        <v>126</v>
      </c>
      <c r="CS48" s="624"/>
      <c r="CT48" s="624"/>
      <c r="CU48" s="624"/>
      <c r="CV48" s="624"/>
      <c r="CW48" s="624"/>
      <c r="CX48" s="624"/>
      <c r="CY48" s="625"/>
      <c r="CZ48" s="628" t="s">
        <v>126</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364</v>
      </c>
      <c r="CE49" s="647"/>
      <c r="CF49" s="647"/>
      <c r="CG49" s="647"/>
      <c r="CH49" s="647"/>
      <c r="CI49" s="647"/>
      <c r="CJ49" s="647"/>
      <c r="CK49" s="647"/>
      <c r="CL49" s="647"/>
      <c r="CM49" s="647"/>
      <c r="CN49" s="647"/>
      <c r="CO49" s="647"/>
      <c r="CP49" s="647"/>
      <c r="CQ49" s="648"/>
      <c r="CR49" s="695">
        <v>20147778</v>
      </c>
      <c r="CS49" s="682"/>
      <c r="CT49" s="682"/>
      <c r="CU49" s="682"/>
      <c r="CV49" s="682"/>
      <c r="CW49" s="682"/>
      <c r="CX49" s="682"/>
      <c r="CY49" s="711"/>
      <c r="CZ49" s="703">
        <v>100</v>
      </c>
      <c r="DA49" s="712"/>
      <c r="DB49" s="712"/>
      <c r="DC49" s="713"/>
      <c r="DD49" s="714">
        <v>14032694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DGBJ7yhUxlOvhNegJCV1vclLupmVkXnGAGWZFH46WIivsc6RP+FKSGyeLQ2RwvM0utP46L/pG0x4eYMzBH5Wg==" saltValue="QVVwZTnstj6kgmFS2qdd0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tabSelected="1" topLeftCell="A61" zoomScale="70" zoomScaleNormal="25" zoomScaleSheetLayoutView="70" workbookViewId="0">
      <selection activeCell="AK76" sqref="AK76:AO7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21316</v>
      </c>
      <c r="R7" s="753"/>
      <c r="S7" s="753"/>
      <c r="T7" s="753"/>
      <c r="U7" s="753"/>
      <c r="V7" s="753">
        <v>20158</v>
      </c>
      <c r="W7" s="753"/>
      <c r="X7" s="753"/>
      <c r="Y7" s="753"/>
      <c r="Z7" s="753"/>
      <c r="AA7" s="753">
        <v>1158</v>
      </c>
      <c r="AB7" s="753"/>
      <c r="AC7" s="753"/>
      <c r="AD7" s="753"/>
      <c r="AE7" s="754"/>
      <c r="AF7" s="755">
        <v>994</v>
      </c>
      <c r="AG7" s="756"/>
      <c r="AH7" s="756"/>
      <c r="AI7" s="756"/>
      <c r="AJ7" s="757"/>
      <c r="AK7" s="758">
        <v>17</v>
      </c>
      <c r="AL7" s="759"/>
      <c r="AM7" s="759"/>
      <c r="AN7" s="759"/>
      <c r="AO7" s="759"/>
      <c r="AP7" s="759">
        <v>22803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584</v>
      </c>
      <c r="BT7" s="747"/>
      <c r="BU7" s="747"/>
      <c r="BV7" s="747"/>
      <c r="BW7" s="747"/>
      <c r="BX7" s="747"/>
      <c r="BY7" s="747"/>
      <c r="BZ7" s="747"/>
      <c r="CA7" s="747"/>
      <c r="CB7" s="747"/>
      <c r="CC7" s="747"/>
      <c r="CD7" s="747"/>
      <c r="CE7" s="747"/>
      <c r="CF7" s="747"/>
      <c r="CG7" s="762"/>
      <c r="CH7" s="743">
        <v>1</v>
      </c>
      <c r="CI7" s="744"/>
      <c r="CJ7" s="744"/>
      <c r="CK7" s="744"/>
      <c r="CL7" s="745"/>
      <c r="CM7" s="743">
        <v>17</v>
      </c>
      <c r="CN7" s="744"/>
      <c r="CO7" s="744"/>
      <c r="CP7" s="744"/>
      <c r="CQ7" s="745"/>
      <c r="CR7" s="743">
        <v>5</v>
      </c>
      <c r="CS7" s="744"/>
      <c r="CT7" s="744"/>
      <c r="CU7" s="744"/>
      <c r="CV7" s="745"/>
      <c r="CW7" s="743">
        <v>0</v>
      </c>
      <c r="CX7" s="744"/>
      <c r="CY7" s="744"/>
      <c r="CZ7" s="744"/>
      <c r="DA7" s="745"/>
      <c r="DB7" s="743" t="s">
        <v>576</v>
      </c>
      <c r="DC7" s="744"/>
      <c r="DD7" s="744"/>
      <c r="DE7" s="744"/>
      <c r="DF7" s="745"/>
      <c r="DG7" s="743" t="s">
        <v>575</v>
      </c>
      <c r="DH7" s="744"/>
      <c r="DI7" s="744"/>
      <c r="DJ7" s="744"/>
      <c r="DK7" s="745"/>
      <c r="DL7" s="743" t="s">
        <v>575</v>
      </c>
      <c r="DM7" s="744"/>
      <c r="DN7" s="744"/>
      <c r="DO7" s="744"/>
      <c r="DP7" s="745"/>
      <c r="DQ7" s="743" t="s">
        <v>575</v>
      </c>
      <c r="DR7" s="744"/>
      <c r="DS7" s="744"/>
      <c r="DT7" s="744"/>
      <c r="DU7" s="745"/>
      <c r="DV7" s="746"/>
      <c r="DW7" s="747"/>
      <c r="DX7" s="747"/>
      <c r="DY7" s="747"/>
      <c r="DZ7" s="748"/>
      <c r="EA7" s="234"/>
    </row>
    <row r="8" spans="1:131" s="235" customFormat="1" ht="26.25" customHeight="1" x14ac:dyDescent="0.15">
      <c r="A8" s="238">
        <v>2</v>
      </c>
      <c r="B8" s="780" t="s">
        <v>388</v>
      </c>
      <c r="C8" s="781"/>
      <c r="D8" s="781"/>
      <c r="E8" s="781"/>
      <c r="F8" s="781"/>
      <c r="G8" s="781"/>
      <c r="H8" s="781"/>
      <c r="I8" s="781"/>
      <c r="J8" s="781"/>
      <c r="K8" s="781"/>
      <c r="L8" s="781"/>
      <c r="M8" s="781"/>
      <c r="N8" s="781"/>
      <c r="O8" s="781"/>
      <c r="P8" s="782"/>
      <c r="Q8" s="783">
        <v>8</v>
      </c>
      <c r="R8" s="784"/>
      <c r="S8" s="784"/>
      <c r="T8" s="784"/>
      <c r="U8" s="784"/>
      <c r="V8" s="784">
        <v>8</v>
      </c>
      <c r="W8" s="784"/>
      <c r="X8" s="784"/>
      <c r="Y8" s="784"/>
      <c r="Z8" s="784"/>
      <c r="AA8" s="784" t="s">
        <v>576</v>
      </c>
      <c r="AB8" s="784"/>
      <c r="AC8" s="784"/>
      <c r="AD8" s="784"/>
      <c r="AE8" s="785"/>
      <c r="AF8" s="786">
        <v>0</v>
      </c>
      <c r="AG8" s="787"/>
      <c r="AH8" s="787"/>
      <c r="AI8" s="787"/>
      <c r="AJ8" s="788"/>
      <c r="AK8" s="769">
        <v>2</v>
      </c>
      <c r="AL8" s="770"/>
      <c r="AM8" s="770"/>
      <c r="AN8" s="770"/>
      <c r="AO8" s="770"/>
      <c r="AP8" s="770" t="s">
        <v>576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21306</v>
      </c>
      <c r="R23" s="793"/>
      <c r="S23" s="793"/>
      <c r="T23" s="793"/>
      <c r="U23" s="793"/>
      <c r="V23" s="793">
        <v>20148</v>
      </c>
      <c r="W23" s="793"/>
      <c r="X23" s="793"/>
      <c r="Y23" s="793"/>
      <c r="Z23" s="793"/>
      <c r="AA23" s="793">
        <v>1158</v>
      </c>
      <c r="AB23" s="793"/>
      <c r="AC23" s="793"/>
      <c r="AD23" s="793"/>
      <c r="AE23" s="794"/>
      <c r="AF23" s="795">
        <v>994</v>
      </c>
      <c r="AG23" s="793"/>
      <c r="AH23" s="793"/>
      <c r="AI23" s="793"/>
      <c r="AJ23" s="796"/>
      <c r="AK23" s="797"/>
      <c r="AL23" s="798"/>
      <c r="AM23" s="798"/>
      <c r="AN23" s="798"/>
      <c r="AO23" s="798"/>
      <c r="AP23" s="793">
        <v>22803</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4124</v>
      </c>
      <c r="R28" s="823"/>
      <c r="S28" s="823"/>
      <c r="T28" s="823"/>
      <c r="U28" s="823"/>
      <c r="V28" s="823">
        <v>4093</v>
      </c>
      <c r="W28" s="823"/>
      <c r="X28" s="823"/>
      <c r="Y28" s="823"/>
      <c r="Z28" s="823"/>
      <c r="AA28" s="823">
        <v>31</v>
      </c>
      <c r="AB28" s="823"/>
      <c r="AC28" s="823"/>
      <c r="AD28" s="823"/>
      <c r="AE28" s="824"/>
      <c r="AF28" s="825">
        <v>31</v>
      </c>
      <c r="AG28" s="823"/>
      <c r="AH28" s="823"/>
      <c r="AI28" s="823"/>
      <c r="AJ28" s="826"/>
      <c r="AK28" s="827">
        <v>324</v>
      </c>
      <c r="AL28" s="828"/>
      <c r="AM28" s="828"/>
      <c r="AN28" s="828"/>
      <c r="AO28" s="828"/>
      <c r="AP28" s="828" t="s">
        <v>576</v>
      </c>
      <c r="AQ28" s="828"/>
      <c r="AR28" s="828"/>
      <c r="AS28" s="828"/>
      <c r="AT28" s="828"/>
      <c r="AU28" s="828" t="s">
        <v>576</v>
      </c>
      <c r="AV28" s="828"/>
      <c r="AW28" s="828"/>
      <c r="AX28" s="828"/>
      <c r="AY28" s="828"/>
      <c r="AZ28" s="829" t="s">
        <v>576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4376</v>
      </c>
      <c r="R29" s="784"/>
      <c r="S29" s="784"/>
      <c r="T29" s="784"/>
      <c r="U29" s="784"/>
      <c r="V29" s="784">
        <v>4331</v>
      </c>
      <c r="W29" s="784"/>
      <c r="X29" s="784"/>
      <c r="Y29" s="784"/>
      <c r="Z29" s="784"/>
      <c r="AA29" s="784">
        <v>45</v>
      </c>
      <c r="AB29" s="784"/>
      <c r="AC29" s="784"/>
      <c r="AD29" s="784"/>
      <c r="AE29" s="785"/>
      <c r="AF29" s="786">
        <v>45</v>
      </c>
      <c r="AG29" s="787"/>
      <c r="AH29" s="787"/>
      <c r="AI29" s="787"/>
      <c r="AJ29" s="788"/>
      <c r="AK29" s="834">
        <v>669</v>
      </c>
      <c r="AL29" s="830"/>
      <c r="AM29" s="830"/>
      <c r="AN29" s="830"/>
      <c r="AO29" s="830"/>
      <c r="AP29" s="830" t="s">
        <v>575</v>
      </c>
      <c r="AQ29" s="830"/>
      <c r="AR29" s="830"/>
      <c r="AS29" s="830"/>
      <c r="AT29" s="830"/>
      <c r="AU29" s="830" t="s">
        <v>575</v>
      </c>
      <c r="AV29" s="830"/>
      <c r="AW29" s="830"/>
      <c r="AX29" s="830"/>
      <c r="AY29" s="830"/>
      <c r="AZ29" s="831" t="s">
        <v>575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15</v>
      </c>
      <c r="R30" s="784"/>
      <c r="S30" s="784"/>
      <c r="T30" s="784"/>
      <c r="U30" s="784"/>
      <c r="V30" s="784">
        <v>12</v>
      </c>
      <c r="W30" s="784"/>
      <c r="X30" s="784"/>
      <c r="Y30" s="784"/>
      <c r="Z30" s="784"/>
      <c r="AA30" s="784">
        <v>3</v>
      </c>
      <c r="AB30" s="784"/>
      <c r="AC30" s="784"/>
      <c r="AD30" s="784"/>
      <c r="AE30" s="785"/>
      <c r="AF30" s="786">
        <v>3</v>
      </c>
      <c r="AG30" s="787"/>
      <c r="AH30" s="787"/>
      <c r="AI30" s="787"/>
      <c r="AJ30" s="788"/>
      <c r="AK30" s="834" t="s">
        <v>575</v>
      </c>
      <c r="AL30" s="830"/>
      <c r="AM30" s="830"/>
      <c r="AN30" s="830"/>
      <c r="AO30" s="830"/>
      <c r="AP30" s="830" t="s">
        <v>575</v>
      </c>
      <c r="AQ30" s="830"/>
      <c r="AR30" s="830"/>
      <c r="AS30" s="830"/>
      <c r="AT30" s="830"/>
      <c r="AU30" s="830" t="s">
        <v>575</v>
      </c>
      <c r="AV30" s="830"/>
      <c r="AW30" s="830"/>
      <c r="AX30" s="830"/>
      <c r="AY30" s="830"/>
      <c r="AZ30" s="831" t="s">
        <v>575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581</v>
      </c>
      <c r="R31" s="784"/>
      <c r="S31" s="784"/>
      <c r="T31" s="784"/>
      <c r="U31" s="784"/>
      <c r="V31" s="784">
        <v>581</v>
      </c>
      <c r="W31" s="784"/>
      <c r="X31" s="784"/>
      <c r="Y31" s="784"/>
      <c r="Z31" s="784"/>
      <c r="AA31" s="784">
        <v>1</v>
      </c>
      <c r="AB31" s="784"/>
      <c r="AC31" s="784"/>
      <c r="AD31" s="784"/>
      <c r="AE31" s="785"/>
      <c r="AF31" s="786">
        <v>1</v>
      </c>
      <c r="AG31" s="787"/>
      <c r="AH31" s="787"/>
      <c r="AI31" s="787"/>
      <c r="AJ31" s="788"/>
      <c r="AK31" s="834">
        <v>140</v>
      </c>
      <c r="AL31" s="830"/>
      <c r="AM31" s="830"/>
      <c r="AN31" s="830"/>
      <c r="AO31" s="830"/>
      <c r="AP31" s="830" t="s">
        <v>575</v>
      </c>
      <c r="AQ31" s="830"/>
      <c r="AR31" s="830"/>
      <c r="AS31" s="830"/>
      <c r="AT31" s="830"/>
      <c r="AU31" s="830" t="s">
        <v>575</v>
      </c>
      <c r="AV31" s="830"/>
      <c r="AW31" s="830"/>
      <c r="AX31" s="830"/>
      <c r="AY31" s="830"/>
      <c r="AZ31" s="831" t="s">
        <v>575</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407</v>
      </c>
      <c r="C32" s="781"/>
      <c r="D32" s="781"/>
      <c r="E32" s="781"/>
      <c r="F32" s="781"/>
      <c r="G32" s="781"/>
      <c r="H32" s="781"/>
      <c r="I32" s="781"/>
      <c r="J32" s="781"/>
      <c r="K32" s="781"/>
      <c r="L32" s="781"/>
      <c r="M32" s="781"/>
      <c r="N32" s="781"/>
      <c r="O32" s="781"/>
      <c r="P32" s="782"/>
      <c r="Q32" s="783">
        <v>1143</v>
      </c>
      <c r="R32" s="784"/>
      <c r="S32" s="784"/>
      <c r="T32" s="784"/>
      <c r="U32" s="784"/>
      <c r="V32" s="784">
        <v>1119</v>
      </c>
      <c r="W32" s="784"/>
      <c r="X32" s="784"/>
      <c r="Y32" s="784"/>
      <c r="Z32" s="784"/>
      <c r="AA32" s="784">
        <v>24</v>
      </c>
      <c r="AB32" s="784"/>
      <c r="AC32" s="784"/>
      <c r="AD32" s="784"/>
      <c r="AE32" s="785"/>
      <c r="AF32" s="786">
        <v>878</v>
      </c>
      <c r="AG32" s="787"/>
      <c r="AH32" s="787"/>
      <c r="AI32" s="787"/>
      <c r="AJ32" s="788"/>
      <c r="AK32" s="834">
        <v>59</v>
      </c>
      <c r="AL32" s="830"/>
      <c r="AM32" s="830"/>
      <c r="AN32" s="830"/>
      <c r="AO32" s="830"/>
      <c r="AP32" s="830">
        <v>6324</v>
      </c>
      <c r="AQ32" s="830"/>
      <c r="AR32" s="830"/>
      <c r="AS32" s="830"/>
      <c r="AT32" s="830"/>
      <c r="AU32" s="830">
        <v>297</v>
      </c>
      <c r="AV32" s="830"/>
      <c r="AW32" s="830"/>
      <c r="AX32" s="830"/>
      <c r="AY32" s="830"/>
      <c r="AZ32" s="831" t="s">
        <v>575</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409</v>
      </c>
      <c r="C33" s="781"/>
      <c r="D33" s="781"/>
      <c r="E33" s="781"/>
      <c r="F33" s="781"/>
      <c r="G33" s="781"/>
      <c r="H33" s="781"/>
      <c r="I33" s="781"/>
      <c r="J33" s="781"/>
      <c r="K33" s="781"/>
      <c r="L33" s="781"/>
      <c r="M33" s="781"/>
      <c r="N33" s="781"/>
      <c r="O33" s="781"/>
      <c r="P33" s="782"/>
      <c r="Q33" s="783">
        <v>146</v>
      </c>
      <c r="R33" s="784"/>
      <c r="S33" s="784"/>
      <c r="T33" s="784"/>
      <c r="U33" s="784"/>
      <c r="V33" s="784">
        <v>182</v>
      </c>
      <c r="W33" s="784"/>
      <c r="X33" s="784"/>
      <c r="Y33" s="784"/>
      <c r="Z33" s="784"/>
      <c r="AA33" s="784">
        <v>-37</v>
      </c>
      <c r="AB33" s="784"/>
      <c r="AC33" s="784"/>
      <c r="AD33" s="784"/>
      <c r="AE33" s="785"/>
      <c r="AF33" s="786">
        <v>250</v>
      </c>
      <c r="AG33" s="787"/>
      <c r="AH33" s="787"/>
      <c r="AI33" s="787"/>
      <c r="AJ33" s="788"/>
      <c r="AK33" s="834" t="s">
        <v>575</v>
      </c>
      <c r="AL33" s="830"/>
      <c r="AM33" s="830"/>
      <c r="AN33" s="830"/>
      <c r="AO33" s="830"/>
      <c r="AP33" s="830">
        <v>275</v>
      </c>
      <c r="AQ33" s="830"/>
      <c r="AR33" s="830"/>
      <c r="AS33" s="830"/>
      <c r="AT33" s="830"/>
      <c r="AU33" s="830">
        <v>1</v>
      </c>
      <c r="AV33" s="830"/>
      <c r="AW33" s="830"/>
      <c r="AX33" s="830"/>
      <c r="AY33" s="830"/>
      <c r="AZ33" s="831" t="s">
        <v>575</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411</v>
      </c>
      <c r="C34" s="781"/>
      <c r="D34" s="781"/>
      <c r="E34" s="781"/>
      <c r="F34" s="781"/>
      <c r="G34" s="781"/>
      <c r="H34" s="781"/>
      <c r="I34" s="781"/>
      <c r="J34" s="781"/>
      <c r="K34" s="781"/>
      <c r="L34" s="781"/>
      <c r="M34" s="781"/>
      <c r="N34" s="781"/>
      <c r="O34" s="781"/>
      <c r="P34" s="782"/>
      <c r="Q34" s="783">
        <v>3951</v>
      </c>
      <c r="R34" s="784"/>
      <c r="S34" s="784"/>
      <c r="T34" s="784"/>
      <c r="U34" s="784"/>
      <c r="V34" s="784">
        <v>3791</v>
      </c>
      <c r="W34" s="784"/>
      <c r="X34" s="784"/>
      <c r="Y34" s="784"/>
      <c r="Z34" s="784"/>
      <c r="AA34" s="784">
        <v>159</v>
      </c>
      <c r="AB34" s="784"/>
      <c r="AC34" s="784"/>
      <c r="AD34" s="784"/>
      <c r="AE34" s="785"/>
      <c r="AF34" s="786">
        <v>1037</v>
      </c>
      <c r="AG34" s="787"/>
      <c r="AH34" s="787"/>
      <c r="AI34" s="787"/>
      <c r="AJ34" s="788"/>
      <c r="AK34" s="834">
        <v>464</v>
      </c>
      <c r="AL34" s="830"/>
      <c r="AM34" s="830"/>
      <c r="AN34" s="830"/>
      <c r="AO34" s="830"/>
      <c r="AP34" s="830">
        <v>3496</v>
      </c>
      <c r="AQ34" s="830"/>
      <c r="AR34" s="830"/>
      <c r="AS34" s="830"/>
      <c r="AT34" s="830"/>
      <c r="AU34" s="830">
        <v>1671</v>
      </c>
      <c r="AV34" s="830"/>
      <c r="AW34" s="830"/>
      <c r="AX34" s="830"/>
      <c r="AY34" s="830"/>
      <c r="AZ34" s="831" t="s">
        <v>575</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412</v>
      </c>
      <c r="C35" s="781"/>
      <c r="D35" s="781"/>
      <c r="E35" s="781"/>
      <c r="F35" s="781"/>
      <c r="G35" s="781"/>
      <c r="H35" s="781"/>
      <c r="I35" s="781"/>
      <c r="J35" s="781"/>
      <c r="K35" s="781"/>
      <c r="L35" s="781"/>
      <c r="M35" s="781"/>
      <c r="N35" s="781"/>
      <c r="O35" s="781"/>
      <c r="P35" s="782"/>
      <c r="Q35" s="783">
        <v>448</v>
      </c>
      <c r="R35" s="784"/>
      <c r="S35" s="784"/>
      <c r="T35" s="784"/>
      <c r="U35" s="784"/>
      <c r="V35" s="784">
        <v>528</v>
      </c>
      <c r="W35" s="784"/>
      <c r="X35" s="784"/>
      <c r="Y35" s="784"/>
      <c r="Z35" s="784"/>
      <c r="AA35" s="784">
        <v>-80</v>
      </c>
      <c r="AB35" s="784"/>
      <c r="AC35" s="784"/>
      <c r="AD35" s="784"/>
      <c r="AE35" s="785"/>
      <c r="AF35" s="786">
        <v>186</v>
      </c>
      <c r="AG35" s="787"/>
      <c r="AH35" s="787"/>
      <c r="AI35" s="787"/>
      <c r="AJ35" s="788"/>
      <c r="AK35" s="834">
        <v>364</v>
      </c>
      <c r="AL35" s="830"/>
      <c r="AM35" s="830"/>
      <c r="AN35" s="830"/>
      <c r="AO35" s="830"/>
      <c r="AP35" s="830">
        <v>3044</v>
      </c>
      <c r="AQ35" s="830"/>
      <c r="AR35" s="830"/>
      <c r="AS35" s="830"/>
      <c r="AT35" s="830"/>
      <c r="AU35" s="830">
        <v>3044</v>
      </c>
      <c r="AV35" s="830"/>
      <c r="AW35" s="830"/>
      <c r="AX35" s="830"/>
      <c r="AY35" s="830"/>
      <c r="AZ35" s="831" t="s">
        <v>575</v>
      </c>
      <c r="BA35" s="831"/>
      <c r="BB35" s="831"/>
      <c r="BC35" s="831"/>
      <c r="BD35" s="831"/>
      <c r="BE35" s="832" t="s">
        <v>413</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2430</v>
      </c>
      <c r="AG63" s="844"/>
      <c r="AH63" s="844"/>
      <c r="AI63" s="844"/>
      <c r="AJ63" s="845"/>
      <c r="AK63" s="846"/>
      <c r="AL63" s="841"/>
      <c r="AM63" s="841"/>
      <c r="AN63" s="841"/>
      <c r="AO63" s="841"/>
      <c r="AP63" s="844">
        <v>13139</v>
      </c>
      <c r="AQ63" s="844"/>
      <c r="AR63" s="844"/>
      <c r="AS63" s="844"/>
      <c r="AT63" s="844"/>
      <c r="AU63" s="844">
        <v>5013</v>
      </c>
      <c r="AV63" s="844"/>
      <c r="AW63" s="844"/>
      <c r="AX63" s="844"/>
      <c r="AY63" s="844"/>
      <c r="AZ63" s="848"/>
      <c r="BA63" s="848"/>
      <c r="BB63" s="848"/>
      <c r="BC63" s="848"/>
      <c r="BD63" s="848"/>
      <c r="BE63" s="849"/>
      <c r="BF63" s="849"/>
      <c r="BG63" s="849"/>
      <c r="BH63" s="849"/>
      <c r="BI63" s="850"/>
      <c r="BJ63" s="851" t="s">
        <v>126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395</v>
      </c>
      <c r="R66" s="734"/>
      <c r="S66" s="734"/>
      <c r="T66" s="734"/>
      <c r="U66" s="735"/>
      <c r="V66" s="733" t="s">
        <v>396</v>
      </c>
      <c r="W66" s="734"/>
      <c r="X66" s="734"/>
      <c r="Y66" s="734"/>
      <c r="Z66" s="735"/>
      <c r="AA66" s="733" t="s">
        <v>397</v>
      </c>
      <c r="AB66" s="734"/>
      <c r="AC66" s="734"/>
      <c r="AD66" s="734"/>
      <c r="AE66" s="735"/>
      <c r="AF66" s="854" t="s">
        <v>398</v>
      </c>
      <c r="AG66" s="815"/>
      <c r="AH66" s="815"/>
      <c r="AI66" s="815"/>
      <c r="AJ66" s="855"/>
      <c r="AK66" s="733" t="s">
        <v>418</v>
      </c>
      <c r="AL66" s="728"/>
      <c r="AM66" s="728"/>
      <c r="AN66" s="728"/>
      <c r="AO66" s="729"/>
      <c r="AP66" s="733" t="s">
        <v>400</v>
      </c>
      <c r="AQ66" s="734"/>
      <c r="AR66" s="734"/>
      <c r="AS66" s="734"/>
      <c r="AT66" s="735"/>
      <c r="AU66" s="733" t="s">
        <v>419</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16052</v>
      </c>
      <c r="R68" s="866"/>
      <c r="S68" s="866"/>
      <c r="T68" s="866"/>
      <c r="U68" s="866"/>
      <c r="V68" s="866">
        <v>16031</v>
      </c>
      <c r="W68" s="866"/>
      <c r="X68" s="866"/>
      <c r="Y68" s="866"/>
      <c r="Z68" s="866"/>
      <c r="AA68" s="866">
        <v>21</v>
      </c>
      <c r="AB68" s="866"/>
      <c r="AC68" s="866"/>
      <c r="AD68" s="866"/>
      <c r="AE68" s="866"/>
      <c r="AF68" s="866">
        <v>14</v>
      </c>
      <c r="AG68" s="866"/>
      <c r="AH68" s="866"/>
      <c r="AI68" s="866"/>
      <c r="AJ68" s="866"/>
      <c r="AK68" s="866">
        <v>113</v>
      </c>
      <c r="AL68" s="866"/>
      <c r="AM68" s="866"/>
      <c r="AN68" s="866"/>
      <c r="AO68" s="866"/>
      <c r="AP68" s="866" t="s">
        <v>576</v>
      </c>
      <c r="AQ68" s="866"/>
      <c r="AR68" s="866"/>
      <c r="AS68" s="866"/>
      <c r="AT68" s="866"/>
      <c r="AU68" s="866" t="s">
        <v>576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88</v>
      </c>
      <c r="R69" s="830"/>
      <c r="S69" s="830"/>
      <c r="T69" s="830"/>
      <c r="U69" s="830"/>
      <c r="V69" s="830">
        <v>87</v>
      </c>
      <c r="W69" s="830"/>
      <c r="X69" s="830"/>
      <c r="Y69" s="830"/>
      <c r="Z69" s="830"/>
      <c r="AA69" s="830">
        <v>1</v>
      </c>
      <c r="AB69" s="830"/>
      <c r="AC69" s="830"/>
      <c r="AD69" s="830"/>
      <c r="AE69" s="830"/>
      <c r="AF69" s="830">
        <v>1</v>
      </c>
      <c r="AG69" s="830"/>
      <c r="AH69" s="830"/>
      <c r="AI69" s="830"/>
      <c r="AJ69" s="830"/>
      <c r="AK69" s="830">
        <v>8</v>
      </c>
      <c r="AL69" s="830"/>
      <c r="AM69" s="830"/>
      <c r="AN69" s="830"/>
      <c r="AO69" s="830"/>
      <c r="AP69" s="830" t="s">
        <v>575</v>
      </c>
      <c r="AQ69" s="830"/>
      <c r="AR69" s="830"/>
      <c r="AS69" s="830"/>
      <c r="AT69" s="830"/>
      <c r="AU69" s="830" t="s">
        <v>575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4043</v>
      </c>
      <c r="R70" s="830"/>
      <c r="S70" s="830"/>
      <c r="T70" s="830"/>
      <c r="U70" s="830"/>
      <c r="V70" s="830">
        <v>3854</v>
      </c>
      <c r="W70" s="830"/>
      <c r="X70" s="830"/>
      <c r="Y70" s="830"/>
      <c r="Z70" s="830"/>
      <c r="AA70" s="830">
        <v>189</v>
      </c>
      <c r="AB70" s="830"/>
      <c r="AC70" s="830"/>
      <c r="AD70" s="830"/>
      <c r="AE70" s="830"/>
      <c r="AF70" s="830">
        <v>3</v>
      </c>
      <c r="AG70" s="830"/>
      <c r="AH70" s="830"/>
      <c r="AI70" s="830"/>
      <c r="AJ70" s="830"/>
      <c r="AK70" s="830" t="s">
        <v>575</v>
      </c>
      <c r="AL70" s="830"/>
      <c r="AM70" s="830"/>
      <c r="AN70" s="830"/>
      <c r="AO70" s="830"/>
      <c r="AP70" s="830">
        <v>1909</v>
      </c>
      <c r="AQ70" s="830"/>
      <c r="AR70" s="830"/>
      <c r="AS70" s="830"/>
      <c r="AT70" s="830"/>
      <c r="AU70" s="830">
        <v>1233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196</v>
      </c>
      <c r="R71" s="830"/>
      <c r="S71" s="830"/>
      <c r="T71" s="830"/>
      <c r="U71" s="830"/>
      <c r="V71" s="830">
        <v>196</v>
      </c>
      <c r="W71" s="830"/>
      <c r="X71" s="830"/>
      <c r="Y71" s="830"/>
      <c r="Z71" s="830"/>
      <c r="AA71" s="830">
        <v>0</v>
      </c>
      <c r="AB71" s="830"/>
      <c r="AC71" s="830"/>
      <c r="AD71" s="830"/>
      <c r="AE71" s="830"/>
      <c r="AF71" s="830">
        <v>642</v>
      </c>
      <c r="AG71" s="830"/>
      <c r="AH71" s="830"/>
      <c r="AI71" s="830"/>
      <c r="AJ71" s="830"/>
      <c r="AK71" s="830" t="s">
        <v>575</v>
      </c>
      <c r="AL71" s="830"/>
      <c r="AM71" s="830"/>
      <c r="AN71" s="830"/>
      <c r="AO71" s="830"/>
      <c r="AP71" s="830">
        <v>528</v>
      </c>
      <c r="AQ71" s="830"/>
      <c r="AR71" s="830"/>
      <c r="AS71" s="830"/>
      <c r="AT71" s="830"/>
      <c r="AU71" s="830">
        <v>45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581</v>
      </c>
      <c r="C72" s="874"/>
      <c r="D72" s="874"/>
      <c r="E72" s="874"/>
      <c r="F72" s="874"/>
      <c r="G72" s="874"/>
      <c r="H72" s="874"/>
      <c r="I72" s="874"/>
      <c r="J72" s="874"/>
      <c r="K72" s="874"/>
      <c r="L72" s="874"/>
      <c r="M72" s="874"/>
      <c r="N72" s="874"/>
      <c r="O72" s="874"/>
      <c r="P72" s="875"/>
      <c r="Q72" s="876">
        <v>468</v>
      </c>
      <c r="R72" s="830"/>
      <c r="S72" s="830"/>
      <c r="T72" s="830"/>
      <c r="U72" s="830"/>
      <c r="V72" s="830">
        <v>242</v>
      </c>
      <c r="W72" s="830"/>
      <c r="X72" s="830"/>
      <c r="Y72" s="830"/>
      <c r="Z72" s="830"/>
      <c r="AA72" s="830">
        <v>226</v>
      </c>
      <c r="AB72" s="830"/>
      <c r="AC72" s="830"/>
      <c r="AD72" s="830"/>
      <c r="AE72" s="830"/>
      <c r="AF72" s="830">
        <v>226</v>
      </c>
      <c r="AG72" s="830"/>
      <c r="AH72" s="830"/>
      <c r="AI72" s="830"/>
      <c r="AJ72" s="830"/>
      <c r="AK72" s="830" t="s">
        <v>575</v>
      </c>
      <c r="AL72" s="830"/>
      <c r="AM72" s="830"/>
      <c r="AN72" s="830"/>
      <c r="AO72" s="830"/>
      <c r="AP72" s="830" t="s">
        <v>575</v>
      </c>
      <c r="AQ72" s="830"/>
      <c r="AR72" s="830"/>
      <c r="AS72" s="830"/>
      <c r="AT72" s="830"/>
      <c r="AU72" s="830" t="s">
        <v>575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76">
        <v>1041</v>
      </c>
      <c r="R73" s="830"/>
      <c r="S73" s="830"/>
      <c r="T73" s="830"/>
      <c r="U73" s="830"/>
      <c r="V73" s="830">
        <v>1037</v>
      </c>
      <c r="W73" s="830"/>
      <c r="X73" s="830"/>
      <c r="Y73" s="830"/>
      <c r="Z73" s="830"/>
      <c r="AA73" s="830">
        <v>4</v>
      </c>
      <c r="AB73" s="830"/>
      <c r="AC73" s="830"/>
      <c r="AD73" s="830"/>
      <c r="AE73" s="830"/>
      <c r="AF73" s="830">
        <v>4</v>
      </c>
      <c r="AG73" s="830"/>
      <c r="AH73" s="830"/>
      <c r="AI73" s="830"/>
      <c r="AJ73" s="830"/>
      <c r="AK73" s="830" t="s">
        <v>575</v>
      </c>
      <c r="AL73" s="830"/>
      <c r="AM73" s="830"/>
      <c r="AN73" s="830"/>
      <c r="AO73" s="830"/>
      <c r="AP73" s="830" t="s">
        <v>575</v>
      </c>
      <c r="AQ73" s="830"/>
      <c r="AR73" s="830"/>
      <c r="AS73" s="830"/>
      <c r="AT73" s="830"/>
      <c r="AU73" s="830" t="s">
        <v>575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76">
        <v>368351</v>
      </c>
      <c r="R74" s="830"/>
      <c r="S74" s="830"/>
      <c r="T74" s="830"/>
      <c r="U74" s="830"/>
      <c r="V74" s="830">
        <v>355170</v>
      </c>
      <c r="W74" s="830"/>
      <c r="X74" s="830"/>
      <c r="Y74" s="830"/>
      <c r="Z74" s="830"/>
      <c r="AA74" s="830">
        <v>13181</v>
      </c>
      <c r="AB74" s="830"/>
      <c r="AC74" s="830"/>
      <c r="AD74" s="830"/>
      <c r="AE74" s="830"/>
      <c r="AF74" s="830">
        <v>13181</v>
      </c>
      <c r="AG74" s="830"/>
      <c r="AH74" s="830"/>
      <c r="AI74" s="830"/>
      <c r="AJ74" s="830"/>
      <c r="AK74" s="830">
        <v>2368</v>
      </c>
      <c r="AL74" s="830"/>
      <c r="AM74" s="830"/>
      <c r="AN74" s="830"/>
      <c r="AO74" s="830"/>
      <c r="AP74" s="830" t="s">
        <v>575</v>
      </c>
      <c r="AQ74" s="830"/>
      <c r="AR74" s="830"/>
      <c r="AS74" s="830"/>
      <c r="AT74" s="830"/>
      <c r="AU74" s="830" t="s">
        <v>575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14071</v>
      </c>
      <c r="AG88" s="844"/>
      <c r="AH88" s="844"/>
      <c r="AI88" s="844"/>
      <c r="AJ88" s="844"/>
      <c r="AK88" s="841"/>
      <c r="AL88" s="841"/>
      <c r="AM88" s="841"/>
      <c r="AN88" s="841"/>
      <c r="AO88" s="841"/>
      <c r="AP88" s="844">
        <v>2437</v>
      </c>
      <c r="AQ88" s="844"/>
      <c r="AR88" s="844"/>
      <c r="AS88" s="844"/>
      <c r="AT88" s="844"/>
      <c r="AU88" s="844">
        <v>1278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v>0</v>
      </c>
      <c r="CX102" s="852"/>
      <c r="CY102" s="852"/>
      <c r="CZ102" s="852"/>
      <c r="DA102" s="891"/>
      <c r="DB102" s="890" t="s">
        <v>575</v>
      </c>
      <c r="DC102" s="852"/>
      <c r="DD102" s="852"/>
      <c r="DE102" s="852"/>
      <c r="DF102" s="891"/>
      <c r="DG102" s="890" t="s">
        <v>575</v>
      </c>
      <c r="DH102" s="852"/>
      <c r="DI102" s="852"/>
      <c r="DJ102" s="852"/>
      <c r="DK102" s="891"/>
      <c r="DL102" s="890" t="s">
        <v>575</v>
      </c>
      <c r="DM102" s="852"/>
      <c r="DN102" s="852"/>
      <c r="DO102" s="852"/>
      <c r="DP102" s="891"/>
      <c r="DQ102" s="890" t="s">
        <v>575</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307</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307</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307</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1991446</v>
      </c>
      <c r="AB110" s="900"/>
      <c r="AC110" s="900"/>
      <c r="AD110" s="900"/>
      <c r="AE110" s="901"/>
      <c r="AF110" s="902">
        <v>2161301</v>
      </c>
      <c r="AG110" s="900"/>
      <c r="AH110" s="900"/>
      <c r="AI110" s="900"/>
      <c r="AJ110" s="901"/>
      <c r="AK110" s="902">
        <v>2182097</v>
      </c>
      <c r="AL110" s="900"/>
      <c r="AM110" s="900"/>
      <c r="AN110" s="900"/>
      <c r="AO110" s="901"/>
      <c r="AP110" s="903">
        <v>22.8</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23122043</v>
      </c>
      <c r="BR110" s="931"/>
      <c r="BS110" s="931"/>
      <c r="BT110" s="931"/>
      <c r="BU110" s="931"/>
      <c r="BV110" s="931">
        <v>23846838</v>
      </c>
      <c r="BW110" s="931"/>
      <c r="BX110" s="931"/>
      <c r="BY110" s="931"/>
      <c r="BZ110" s="931"/>
      <c r="CA110" s="931">
        <v>22803113</v>
      </c>
      <c r="CB110" s="931"/>
      <c r="CC110" s="931"/>
      <c r="CD110" s="931"/>
      <c r="CE110" s="931"/>
      <c r="CF110" s="944">
        <v>238.3</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126</v>
      </c>
      <c r="DH110" s="931"/>
      <c r="DI110" s="931"/>
      <c r="DJ110" s="931"/>
      <c r="DK110" s="931"/>
      <c r="DL110" s="931" t="s">
        <v>126</v>
      </c>
      <c r="DM110" s="931"/>
      <c r="DN110" s="931"/>
      <c r="DO110" s="931"/>
      <c r="DP110" s="931"/>
      <c r="DQ110" s="931" t="s">
        <v>126</v>
      </c>
      <c r="DR110" s="931"/>
      <c r="DS110" s="931"/>
      <c r="DT110" s="931"/>
      <c r="DU110" s="931"/>
      <c r="DV110" s="932" t="s">
        <v>126</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126</v>
      </c>
      <c r="AB111" s="938"/>
      <c r="AC111" s="938"/>
      <c r="AD111" s="938"/>
      <c r="AE111" s="939"/>
      <c r="AF111" s="940" t="s">
        <v>126</v>
      </c>
      <c r="AG111" s="938"/>
      <c r="AH111" s="938"/>
      <c r="AI111" s="938"/>
      <c r="AJ111" s="939"/>
      <c r="AK111" s="940" t="s">
        <v>126</v>
      </c>
      <c r="AL111" s="938"/>
      <c r="AM111" s="938"/>
      <c r="AN111" s="938"/>
      <c r="AO111" s="939"/>
      <c r="AP111" s="941" t="s">
        <v>126</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126</v>
      </c>
      <c r="BR111" s="926"/>
      <c r="BS111" s="926"/>
      <c r="BT111" s="926"/>
      <c r="BU111" s="926"/>
      <c r="BV111" s="926" t="s">
        <v>126</v>
      </c>
      <c r="BW111" s="926"/>
      <c r="BX111" s="926"/>
      <c r="BY111" s="926"/>
      <c r="BZ111" s="926"/>
      <c r="CA111" s="926" t="s">
        <v>126</v>
      </c>
      <c r="CB111" s="926"/>
      <c r="CC111" s="926"/>
      <c r="CD111" s="926"/>
      <c r="CE111" s="926"/>
      <c r="CF111" s="920" t="s">
        <v>126</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126</v>
      </c>
      <c r="DH111" s="926"/>
      <c r="DI111" s="926"/>
      <c r="DJ111" s="926"/>
      <c r="DK111" s="926"/>
      <c r="DL111" s="926" t="s">
        <v>126</v>
      </c>
      <c r="DM111" s="926"/>
      <c r="DN111" s="926"/>
      <c r="DO111" s="926"/>
      <c r="DP111" s="926"/>
      <c r="DQ111" s="926" t="s">
        <v>126</v>
      </c>
      <c r="DR111" s="926"/>
      <c r="DS111" s="926"/>
      <c r="DT111" s="926"/>
      <c r="DU111" s="926"/>
      <c r="DV111" s="927" t="s">
        <v>126</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126</v>
      </c>
      <c r="AB112" s="959"/>
      <c r="AC112" s="959"/>
      <c r="AD112" s="959"/>
      <c r="AE112" s="960"/>
      <c r="AF112" s="961" t="s">
        <v>126</v>
      </c>
      <c r="AG112" s="959"/>
      <c r="AH112" s="959"/>
      <c r="AI112" s="959"/>
      <c r="AJ112" s="960"/>
      <c r="AK112" s="961" t="s">
        <v>126</v>
      </c>
      <c r="AL112" s="959"/>
      <c r="AM112" s="959"/>
      <c r="AN112" s="959"/>
      <c r="AO112" s="960"/>
      <c r="AP112" s="962" t="s">
        <v>126</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5471589</v>
      </c>
      <c r="BR112" s="926"/>
      <c r="BS112" s="926"/>
      <c r="BT112" s="926"/>
      <c r="BU112" s="926"/>
      <c r="BV112" s="926">
        <v>5322785</v>
      </c>
      <c r="BW112" s="926"/>
      <c r="BX112" s="926"/>
      <c r="BY112" s="926"/>
      <c r="BZ112" s="926"/>
      <c r="CA112" s="926">
        <v>5012758</v>
      </c>
      <c r="CB112" s="926"/>
      <c r="CC112" s="926"/>
      <c r="CD112" s="926"/>
      <c r="CE112" s="926"/>
      <c r="CF112" s="920">
        <v>52.4</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126</v>
      </c>
      <c r="DH112" s="926"/>
      <c r="DI112" s="926"/>
      <c r="DJ112" s="926"/>
      <c r="DK112" s="926"/>
      <c r="DL112" s="926" t="s">
        <v>126</v>
      </c>
      <c r="DM112" s="926"/>
      <c r="DN112" s="926"/>
      <c r="DO112" s="926"/>
      <c r="DP112" s="926"/>
      <c r="DQ112" s="926" t="s">
        <v>126</v>
      </c>
      <c r="DR112" s="926"/>
      <c r="DS112" s="926"/>
      <c r="DT112" s="926"/>
      <c r="DU112" s="926"/>
      <c r="DV112" s="927" t="s">
        <v>126</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312164</v>
      </c>
      <c r="AB113" s="938"/>
      <c r="AC113" s="938"/>
      <c r="AD113" s="938"/>
      <c r="AE113" s="939"/>
      <c r="AF113" s="940">
        <v>267731</v>
      </c>
      <c r="AG113" s="938"/>
      <c r="AH113" s="938"/>
      <c r="AI113" s="938"/>
      <c r="AJ113" s="939"/>
      <c r="AK113" s="940">
        <v>295323</v>
      </c>
      <c r="AL113" s="938"/>
      <c r="AM113" s="938"/>
      <c r="AN113" s="938"/>
      <c r="AO113" s="939"/>
      <c r="AP113" s="941">
        <v>3.1</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407629</v>
      </c>
      <c r="BR113" s="926"/>
      <c r="BS113" s="926"/>
      <c r="BT113" s="926"/>
      <c r="BU113" s="926"/>
      <c r="BV113" s="926">
        <v>1029793</v>
      </c>
      <c r="BW113" s="926"/>
      <c r="BX113" s="926"/>
      <c r="BY113" s="926"/>
      <c r="BZ113" s="926"/>
      <c r="CA113" s="926">
        <v>1278443</v>
      </c>
      <c r="CB113" s="926"/>
      <c r="CC113" s="926"/>
      <c r="CD113" s="926"/>
      <c r="CE113" s="926"/>
      <c r="CF113" s="920">
        <v>13.4</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126</v>
      </c>
      <c r="DH113" s="959"/>
      <c r="DI113" s="959"/>
      <c r="DJ113" s="959"/>
      <c r="DK113" s="960"/>
      <c r="DL113" s="961" t="s">
        <v>126</v>
      </c>
      <c r="DM113" s="959"/>
      <c r="DN113" s="959"/>
      <c r="DO113" s="959"/>
      <c r="DP113" s="960"/>
      <c r="DQ113" s="961" t="s">
        <v>126</v>
      </c>
      <c r="DR113" s="959"/>
      <c r="DS113" s="959"/>
      <c r="DT113" s="959"/>
      <c r="DU113" s="960"/>
      <c r="DV113" s="962" t="s">
        <v>126</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11462</v>
      </c>
      <c r="AB114" s="959"/>
      <c r="AC114" s="959"/>
      <c r="AD114" s="959"/>
      <c r="AE114" s="960"/>
      <c r="AF114" s="961">
        <v>19832</v>
      </c>
      <c r="AG114" s="959"/>
      <c r="AH114" s="959"/>
      <c r="AI114" s="959"/>
      <c r="AJ114" s="960"/>
      <c r="AK114" s="961">
        <v>48272</v>
      </c>
      <c r="AL114" s="959"/>
      <c r="AM114" s="959"/>
      <c r="AN114" s="959"/>
      <c r="AO114" s="960"/>
      <c r="AP114" s="962">
        <v>0.5</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2767168</v>
      </c>
      <c r="BR114" s="926"/>
      <c r="BS114" s="926"/>
      <c r="BT114" s="926"/>
      <c r="BU114" s="926"/>
      <c r="BV114" s="926">
        <v>2750003</v>
      </c>
      <c r="BW114" s="926"/>
      <c r="BX114" s="926"/>
      <c r="BY114" s="926"/>
      <c r="BZ114" s="926"/>
      <c r="CA114" s="926">
        <v>2709151</v>
      </c>
      <c r="CB114" s="926"/>
      <c r="CC114" s="926"/>
      <c r="CD114" s="926"/>
      <c r="CE114" s="926"/>
      <c r="CF114" s="920">
        <v>28.3</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126</v>
      </c>
      <c r="DH114" s="959"/>
      <c r="DI114" s="959"/>
      <c r="DJ114" s="959"/>
      <c r="DK114" s="960"/>
      <c r="DL114" s="961" t="s">
        <v>126</v>
      </c>
      <c r="DM114" s="959"/>
      <c r="DN114" s="959"/>
      <c r="DO114" s="959"/>
      <c r="DP114" s="960"/>
      <c r="DQ114" s="961" t="s">
        <v>126</v>
      </c>
      <c r="DR114" s="959"/>
      <c r="DS114" s="959"/>
      <c r="DT114" s="959"/>
      <c r="DU114" s="960"/>
      <c r="DV114" s="962" t="s">
        <v>126</v>
      </c>
      <c r="DW114" s="963"/>
      <c r="DX114" s="963"/>
      <c r="DY114" s="963"/>
      <c r="DZ114" s="964"/>
    </row>
    <row r="115" spans="1:130" s="230" customFormat="1" ht="26.25" customHeight="1" x14ac:dyDescent="0.15">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14850</v>
      </c>
      <c r="AB115" s="938"/>
      <c r="AC115" s="938"/>
      <c r="AD115" s="938"/>
      <c r="AE115" s="939"/>
      <c r="AF115" s="940" t="s">
        <v>126</v>
      </c>
      <c r="AG115" s="938"/>
      <c r="AH115" s="938"/>
      <c r="AI115" s="938"/>
      <c r="AJ115" s="939"/>
      <c r="AK115" s="940" t="s">
        <v>126</v>
      </c>
      <c r="AL115" s="938"/>
      <c r="AM115" s="938"/>
      <c r="AN115" s="938"/>
      <c r="AO115" s="939"/>
      <c r="AP115" s="941" t="s">
        <v>126</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v>3058</v>
      </c>
      <c r="BR115" s="926"/>
      <c r="BS115" s="926"/>
      <c r="BT115" s="926"/>
      <c r="BU115" s="926"/>
      <c r="BV115" s="926" t="s">
        <v>126</v>
      </c>
      <c r="BW115" s="926"/>
      <c r="BX115" s="926"/>
      <c r="BY115" s="926"/>
      <c r="BZ115" s="926"/>
      <c r="CA115" s="926">
        <v>1924</v>
      </c>
      <c r="CB115" s="926"/>
      <c r="CC115" s="926"/>
      <c r="CD115" s="926"/>
      <c r="CE115" s="926"/>
      <c r="CF115" s="920">
        <v>0</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126</v>
      </c>
      <c r="DH115" s="959"/>
      <c r="DI115" s="959"/>
      <c r="DJ115" s="959"/>
      <c r="DK115" s="960"/>
      <c r="DL115" s="961" t="s">
        <v>126</v>
      </c>
      <c r="DM115" s="959"/>
      <c r="DN115" s="959"/>
      <c r="DO115" s="959"/>
      <c r="DP115" s="960"/>
      <c r="DQ115" s="961" t="s">
        <v>126</v>
      </c>
      <c r="DR115" s="959"/>
      <c r="DS115" s="959"/>
      <c r="DT115" s="959"/>
      <c r="DU115" s="960"/>
      <c r="DV115" s="962" t="s">
        <v>126</v>
      </c>
      <c r="DW115" s="963"/>
      <c r="DX115" s="963"/>
      <c r="DY115" s="963"/>
      <c r="DZ115" s="964"/>
    </row>
    <row r="116" spans="1:130" s="230" customFormat="1" ht="26.25" customHeight="1" x14ac:dyDescent="0.15">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126</v>
      </c>
      <c r="AB116" s="959"/>
      <c r="AC116" s="959"/>
      <c r="AD116" s="959"/>
      <c r="AE116" s="960"/>
      <c r="AF116" s="961" t="s">
        <v>126</v>
      </c>
      <c r="AG116" s="959"/>
      <c r="AH116" s="959"/>
      <c r="AI116" s="959"/>
      <c r="AJ116" s="960"/>
      <c r="AK116" s="961" t="s">
        <v>126</v>
      </c>
      <c r="AL116" s="959"/>
      <c r="AM116" s="959"/>
      <c r="AN116" s="959"/>
      <c r="AO116" s="960"/>
      <c r="AP116" s="962" t="s">
        <v>126</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126</v>
      </c>
      <c r="BR116" s="926"/>
      <c r="BS116" s="926"/>
      <c r="BT116" s="926"/>
      <c r="BU116" s="926"/>
      <c r="BV116" s="926" t="s">
        <v>126</v>
      </c>
      <c r="BW116" s="926"/>
      <c r="BX116" s="926"/>
      <c r="BY116" s="926"/>
      <c r="BZ116" s="926"/>
      <c r="CA116" s="926" t="s">
        <v>126</v>
      </c>
      <c r="CB116" s="926"/>
      <c r="CC116" s="926"/>
      <c r="CD116" s="926"/>
      <c r="CE116" s="926"/>
      <c r="CF116" s="920" t="s">
        <v>126</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126</v>
      </c>
      <c r="DH116" s="959"/>
      <c r="DI116" s="959"/>
      <c r="DJ116" s="959"/>
      <c r="DK116" s="960"/>
      <c r="DL116" s="961" t="s">
        <v>126</v>
      </c>
      <c r="DM116" s="959"/>
      <c r="DN116" s="959"/>
      <c r="DO116" s="959"/>
      <c r="DP116" s="960"/>
      <c r="DQ116" s="961" t="s">
        <v>126</v>
      </c>
      <c r="DR116" s="959"/>
      <c r="DS116" s="959"/>
      <c r="DT116" s="959"/>
      <c r="DU116" s="960"/>
      <c r="DV116" s="962" t="s">
        <v>126</v>
      </c>
      <c r="DW116" s="963"/>
      <c r="DX116" s="963"/>
      <c r="DY116" s="963"/>
      <c r="DZ116" s="964"/>
    </row>
    <row r="117" spans="1:130" s="230" customFormat="1" ht="26.25" customHeight="1" x14ac:dyDescent="0.15">
      <c r="A117" s="91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2329922</v>
      </c>
      <c r="AB117" s="979"/>
      <c r="AC117" s="979"/>
      <c r="AD117" s="979"/>
      <c r="AE117" s="980"/>
      <c r="AF117" s="981">
        <v>2448864</v>
      </c>
      <c r="AG117" s="979"/>
      <c r="AH117" s="979"/>
      <c r="AI117" s="979"/>
      <c r="AJ117" s="980"/>
      <c r="AK117" s="981">
        <v>2525692</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126</v>
      </c>
      <c r="BR117" s="926"/>
      <c r="BS117" s="926"/>
      <c r="BT117" s="926"/>
      <c r="BU117" s="926"/>
      <c r="BV117" s="926" t="s">
        <v>126</v>
      </c>
      <c r="BW117" s="926"/>
      <c r="BX117" s="926"/>
      <c r="BY117" s="926"/>
      <c r="BZ117" s="926"/>
      <c r="CA117" s="926" t="s">
        <v>126</v>
      </c>
      <c r="CB117" s="926"/>
      <c r="CC117" s="926"/>
      <c r="CD117" s="926"/>
      <c r="CE117" s="926"/>
      <c r="CF117" s="920" t="s">
        <v>126</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126</v>
      </c>
      <c r="DH117" s="959"/>
      <c r="DI117" s="959"/>
      <c r="DJ117" s="959"/>
      <c r="DK117" s="960"/>
      <c r="DL117" s="961" t="s">
        <v>126</v>
      </c>
      <c r="DM117" s="959"/>
      <c r="DN117" s="959"/>
      <c r="DO117" s="959"/>
      <c r="DP117" s="960"/>
      <c r="DQ117" s="961" t="s">
        <v>126</v>
      </c>
      <c r="DR117" s="959"/>
      <c r="DS117" s="959"/>
      <c r="DT117" s="959"/>
      <c r="DU117" s="960"/>
      <c r="DV117" s="962" t="s">
        <v>126</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307</v>
      </c>
      <c r="AL118" s="893"/>
      <c r="AM118" s="893"/>
      <c r="AN118" s="893"/>
      <c r="AO118" s="894"/>
      <c r="AP118" s="970" t="s">
        <v>431</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126</v>
      </c>
      <c r="BR118" s="1000"/>
      <c r="BS118" s="1000"/>
      <c r="BT118" s="1000"/>
      <c r="BU118" s="1000"/>
      <c r="BV118" s="1000" t="s">
        <v>126</v>
      </c>
      <c r="BW118" s="1000"/>
      <c r="BX118" s="1000"/>
      <c r="BY118" s="1000"/>
      <c r="BZ118" s="1000"/>
      <c r="CA118" s="1000" t="s">
        <v>126</v>
      </c>
      <c r="CB118" s="1000"/>
      <c r="CC118" s="1000"/>
      <c r="CD118" s="1000"/>
      <c r="CE118" s="1000"/>
      <c r="CF118" s="920" t="s">
        <v>126</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126</v>
      </c>
      <c r="DH118" s="959"/>
      <c r="DI118" s="959"/>
      <c r="DJ118" s="959"/>
      <c r="DK118" s="960"/>
      <c r="DL118" s="961" t="s">
        <v>126</v>
      </c>
      <c r="DM118" s="959"/>
      <c r="DN118" s="959"/>
      <c r="DO118" s="959"/>
      <c r="DP118" s="960"/>
      <c r="DQ118" s="961" t="s">
        <v>126</v>
      </c>
      <c r="DR118" s="959"/>
      <c r="DS118" s="959"/>
      <c r="DT118" s="959"/>
      <c r="DU118" s="960"/>
      <c r="DV118" s="962" t="s">
        <v>126</v>
      </c>
      <c r="DW118" s="963"/>
      <c r="DX118" s="963"/>
      <c r="DY118" s="963"/>
      <c r="DZ118" s="964"/>
    </row>
    <row r="119" spans="1:130" s="230" customFormat="1" ht="26.25" customHeight="1" x14ac:dyDescent="0.15">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126</v>
      </c>
      <c r="AB119" s="900"/>
      <c r="AC119" s="900"/>
      <c r="AD119" s="900"/>
      <c r="AE119" s="901"/>
      <c r="AF119" s="902" t="s">
        <v>126</v>
      </c>
      <c r="AG119" s="900"/>
      <c r="AH119" s="900"/>
      <c r="AI119" s="900"/>
      <c r="AJ119" s="901"/>
      <c r="AK119" s="902" t="s">
        <v>126</v>
      </c>
      <c r="AL119" s="900"/>
      <c r="AM119" s="900"/>
      <c r="AN119" s="900"/>
      <c r="AO119" s="901"/>
      <c r="AP119" s="903" t="s">
        <v>126</v>
      </c>
      <c r="AQ119" s="904"/>
      <c r="AR119" s="904"/>
      <c r="AS119" s="904"/>
      <c r="AT119" s="905"/>
      <c r="AU119" s="910"/>
      <c r="AV119" s="911"/>
      <c r="AW119" s="911"/>
      <c r="AX119" s="911"/>
      <c r="AY119" s="911"/>
      <c r="AZ119" s="251" t="s">
        <v>186</v>
      </c>
      <c r="BA119" s="251"/>
      <c r="BB119" s="251"/>
      <c r="BC119" s="251"/>
      <c r="BD119" s="251"/>
      <c r="BE119" s="251"/>
      <c r="BF119" s="251"/>
      <c r="BG119" s="251"/>
      <c r="BH119" s="251"/>
      <c r="BI119" s="251"/>
      <c r="BJ119" s="251"/>
      <c r="BK119" s="251"/>
      <c r="BL119" s="251"/>
      <c r="BM119" s="251"/>
      <c r="BN119" s="251"/>
      <c r="BO119" s="977" t="s">
        <v>461</v>
      </c>
      <c r="BP119" s="1005"/>
      <c r="BQ119" s="999">
        <v>31771487</v>
      </c>
      <c r="BR119" s="1000"/>
      <c r="BS119" s="1000"/>
      <c r="BT119" s="1000"/>
      <c r="BU119" s="1000"/>
      <c r="BV119" s="1000">
        <v>32949419</v>
      </c>
      <c r="BW119" s="1000"/>
      <c r="BX119" s="1000"/>
      <c r="BY119" s="1000"/>
      <c r="BZ119" s="1000"/>
      <c r="CA119" s="1000">
        <v>31805389</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126</v>
      </c>
      <c r="DH119" s="986"/>
      <c r="DI119" s="986"/>
      <c r="DJ119" s="986"/>
      <c r="DK119" s="987"/>
      <c r="DL119" s="985" t="s">
        <v>126</v>
      </c>
      <c r="DM119" s="986"/>
      <c r="DN119" s="986"/>
      <c r="DO119" s="986"/>
      <c r="DP119" s="987"/>
      <c r="DQ119" s="985" t="s">
        <v>126</v>
      </c>
      <c r="DR119" s="986"/>
      <c r="DS119" s="986"/>
      <c r="DT119" s="986"/>
      <c r="DU119" s="987"/>
      <c r="DV119" s="988" t="s">
        <v>126</v>
      </c>
      <c r="DW119" s="989"/>
      <c r="DX119" s="989"/>
      <c r="DY119" s="989"/>
      <c r="DZ119" s="990"/>
    </row>
    <row r="120" spans="1:130" s="230" customFormat="1" ht="26.25" customHeight="1" x14ac:dyDescent="0.15">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126</v>
      </c>
      <c r="AB120" s="959"/>
      <c r="AC120" s="959"/>
      <c r="AD120" s="959"/>
      <c r="AE120" s="960"/>
      <c r="AF120" s="961" t="s">
        <v>126</v>
      </c>
      <c r="AG120" s="959"/>
      <c r="AH120" s="959"/>
      <c r="AI120" s="959"/>
      <c r="AJ120" s="960"/>
      <c r="AK120" s="961" t="s">
        <v>126</v>
      </c>
      <c r="AL120" s="959"/>
      <c r="AM120" s="959"/>
      <c r="AN120" s="959"/>
      <c r="AO120" s="960"/>
      <c r="AP120" s="962" t="s">
        <v>126</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3128447</v>
      </c>
      <c r="BR120" s="931"/>
      <c r="BS120" s="931"/>
      <c r="BT120" s="931"/>
      <c r="BU120" s="931"/>
      <c r="BV120" s="931">
        <v>4238184</v>
      </c>
      <c r="BW120" s="931"/>
      <c r="BX120" s="931"/>
      <c r="BY120" s="931"/>
      <c r="BZ120" s="931"/>
      <c r="CA120" s="931">
        <v>4864543</v>
      </c>
      <c r="CB120" s="931"/>
      <c r="CC120" s="931"/>
      <c r="CD120" s="931"/>
      <c r="CE120" s="931"/>
      <c r="CF120" s="944">
        <v>50.8</v>
      </c>
      <c r="CG120" s="945"/>
      <c r="CH120" s="945"/>
      <c r="CI120" s="945"/>
      <c r="CJ120" s="945"/>
      <c r="CK120" s="1006" t="s">
        <v>465</v>
      </c>
      <c r="CL120" s="1007"/>
      <c r="CM120" s="1007"/>
      <c r="CN120" s="1007"/>
      <c r="CO120" s="1008"/>
      <c r="CP120" s="1014" t="s">
        <v>466</v>
      </c>
      <c r="CQ120" s="1015"/>
      <c r="CR120" s="1015"/>
      <c r="CS120" s="1015"/>
      <c r="CT120" s="1015"/>
      <c r="CU120" s="1015"/>
      <c r="CV120" s="1015"/>
      <c r="CW120" s="1015"/>
      <c r="CX120" s="1015"/>
      <c r="CY120" s="1015"/>
      <c r="CZ120" s="1015"/>
      <c r="DA120" s="1015"/>
      <c r="DB120" s="1015"/>
      <c r="DC120" s="1015"/>
      <c r="DD120" s="1015"/>
      <c r="DE120" s="1015"/>
      <c r="DF120" s="1016"/>
      <c r="DG120" s="930">
        <v>3285265</v>
      </c>
      <c r="DH120" s="931"/>
      <c r="DI120" s="931"/>
      <c r="DJ120" s="931"/>
      <c r="DK120" s="931"/>
      <c r="DL120" s="931">
        <v>3160240</v>
      </c>
      <c r="DM120" s="931"/>
      <c r="DN120" s="931"/>
      <c r="DO120" s="931"/>
      <c r="DP120" s="931"/>
      <c r="DQ120" s="931">
        <v>3043776</v>
      </c>
      <c r="DR120" s="931"/>
      <c r="DS120" s="931"/>
      <c r="DT120" s="931"/>
      <c r="DU120" s="931"/>
      <c r="DV120" s="932">
        <v>31.8</v>
      </c>
      <c r="DW120" s="932"/>
      <c r="DX120" s="932"/>
      <c r="DY120" s="932"/>
      <c r="DZ120" s="933"/>
    </row>
    <row r="121" spans="1:130" s="230" customFormat="1" ht="26.25" customHeight="1" x14ac:dyDescent="0.15">
      <c r="A121" s="1057"/>
      <c r="B121" s="949"/>
      <c r="C121" s="974" t="s">
        <v>467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126</v>
      </c>
      <c r="AB121" s="959"/>
      <c r="AC121" s="959"/>
      <c r="AD121" s="959"/>
      <c r="AE121" s="960"/>
      <c r="AF121" s="961" t="s">
        <v>126</v>
      </c>
      <c r="AG121" s="959"/>
      <c r="AH121" s="959"/>
      <c r="AI121" s="959"/>
      <c r="AJ121" s="960"/>
      <c r="AK121" s="961" t="s">
        <v>126</v>
      </c>
      <c r="AL121" s="959"/>
      <c r="AM121" s="959"/>
      <c r="AN121" s="959"/>
      <c r="AO121" s="960"/>
      <c r="AP121" s="962" t="s">
        <v>126</v>
      </c>
      <c r="AQ121" s="963"/>
      <c r="AR121" s="963"/>
      <c r="AS121" s="963"/>
      <c r="AT121" s="964"/>
      <c r="AU121" s="994"/>
      <c r="AV121" s="995"/>
      <c r="AW121" s="995"/>
      <c r="AX121" s="995"/>
      <c r="AY121" s="996"/>
      <c r="AZ121" s="922" t="s">
        <v>468</v>
      </c>
      <c r="BA121" s="923"/>
      <c r="BB121" s="923"/>
      <c r="BC121" s="923"/>
      <c r="BD121" s="923"/>
      <c r="BE121" s="923"/>
      <c r="BF121" s="923"/>
      <c r="BG121" s="923"/>
      <c r="BH121" s="923"/>
      <c r="BI121" s="923"/>
      <c r="BJ121" s="923"/>
      <c r="BK121" s="923"/>
      <c r="BL121" s="923"/>
      <c r="BM121" s="923"/>
      <c r="BN121" s="923"/>
      <c r="BO121" s="923"/>
      <c r="BP121" s="924"/>
      <c r="BQ121" s="925">
        <v>2530933</v>
      </c>
      <c r="BR121" s="926"/>
      <c r="BS121" s="926"/>
      <c r="BT121" s="926"/>
      <c r="BU121" s="926"/>
      <c r="BV121" s="926">
        <v>2479460</v>
      </c>
      <c r="BW121" s="926"/>
      <c r="BX121" s="926"/>
      <c r="BY121" s="926"/>
      <c r="BZ121" s="926"/>
      <c r="CA121" s="926">
        <v>2472414</v>
      </c>
      <c r="CB121" s="926"/>
      <c r="CC121" s="926"/>
      <c r="CD121" s="926"/>
      <c r="CE121" s="926"/>
      <c r="CF121" s="920">
        <v>25.8</v>
      </c>
      <c r="CG121" s="921"/>
      <c r="CH121" s="921"/>
      <c r="CI121" s="921"/>
      <c r="CJ121" s="921"/>
      <c r="CK121" s="1009"/>
      <c r="CL121" s="1010"/>
      <c r="CM121" s="1010"/>
      <c r="CN121" s="1010"/>
      <c r="CO121" s="1011"/>
      <c r="CP121" s="1019" t="s">
        <v>469</v>
      </c>
      <c r="CQ121" s="1020"/>
      <c r="CR121" s="1020"/>
      <c r="CS121" s="1020"/>
      <c r="CT121" s="1020"/>
      <c r="CU121" s="1020"/>
      <c r="CV121" s="1020"/>
      <c r="CW121" s="1020"/>
      <c r="CX121" s="1020"/>
      <c r="CY121" s="1020"/>
      <c r="CZ121" s="1020"/>
      <c r="DA121" s="1020"/>
      <c r="DB121" s="1020"/>
      <c r="DC121" s="1020"/>
      <c r="DD121" s="1020"/>
      <c r="DE121" s="1020"/>
      <c r="DF121" s="1021"/>
      <c r="DG121" s="925">
        <v>1897649</v>
      </c>
      <c r="DH121" s="926"/>
      <c r="DI121" s="926"/>
      <c r="DJ121" s="926"/>
      <c r="DK121" s="926"/>
      <c r="DL121" s="926">
        <v>1816754</v>
      </c>
      <c r="DM121" s="926"/>
      <c r="DN121" s="926"/>
      <c r="DO121" s="926"/>
      <c r="DP121" s="926"/>
      <c r="DQ121" s="926">
        <v>1671189</v>
      </c>
      <c r="DR121" s="926"/>
      <c r="DS121" s="926"/>
      <c r="DT121" s="926"/>
      <c r="DU121" s="926"/>
      <c r="DV121" s="927">
        <v>17.5</v>
      </c>
      <c r="DW121" s="927"/>
      <c r="DX121" s="927"/>
      <c r="DY121" s="927"/>
      <c r="DZ121" s="928"/>
    </row>
    <row r="122" spans="1:130" s="230" customFormat="1" ht="26.25" customHeight="1" x14ac:dyDescent="0.15">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126</v>
      </c>
      <c r="AB122" s="959"/>
      <c r="AC122" s="959"/>
      <c r="AD122" s="959"/>
      <c r="AE122" s="960"/>
      <c r="AF122" s="961" t="s">
        <v>126</v>
      </c>
      <c r="AG122" s="959"/>
      <c r="AH122" s="959"/>
      <c r="AI122" s="959"/>
      <c r="AJ122" s="960"/>
      <c r="AK122" s="961" t="s">
        <v>126</v>
      </c>
      <c r="AL122" s="959"/>
      <c r="AM122" s="959"/>
      <c r="AN122" s="959"/>
      <c r="AO122" s="960"/>
      <c r="AP122" s="962" t="s">
        <v>126</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15678351</v>
      </c>
      <c r="BR122" s="1000"/>
      <c r="BS122" s="1000"/>
      <c r="BT122" s="1000"/>
      <c r="BU122" s="1000"/>
      <c r="BV122" s="1000">
        <v>15427023</v>
      </c>
      <c r="BW122" s="1000"/>
      <c r="BX122" s="1000"/>
      <c r="BY122" s="1000"/>
      <c r="BZ122" s="1000"/>
      <c r="CA122" s="1000">
        <v>15035544</v>
      </c>
      <c r="CB122" s="1000"/>
      <c r="CC122" s="1000"/>
      <c r="CD122" s="1000"/>
      <c r="CE122" s="1000"/>
      <c r="CF122" s="1017">
        <v>157.1</v>
      </c>
      <c r="CG122" s="1018"/>
      <c r="CH122" s="1018"/>
      <c r="CI122" s="1018"/>
      <c r="CJ122" s="1018"/>
      <c r="CK122" s="1009"/>
      <c r="CL122" s="1010"/>
      <c r="CM122" s="1010"/>
      <c r="CN122" s="1010"/>
      <c r="CO122" s="1011"/>
      <c r="CP122" s="1019" t="s">
        <v>471</v>
      </c>
      <c r="CQ122" s="1020"/>
      <c r="CR122" s="1020"/>
      <c r="CS122" s="1020"/>
      <c r="CT122" s="1020"/>
      <c r="CU122" s="1020"/>
      <c r="CV122" s="1020"/>
      <c r="CW122" s="1020"/>
      <c r="CX122" s="1020"/>
      <c r="CY122" s="1020"/>
      <c r="CZ122" s="1020"/>
      <c r="DA122" s="1020"/>
      <c r="DB122" s="1020"/>
      <c r="DC122" s="1020"/>
      <c r="DD122" s="1020"/>
      <c r="DE122" s="1020"/>
      <c r="DF122" s="1021"/>
      <c r="DG122" s="925">
        <v>288018</v>
      </c>
      <c r="DH122" s="926"/>
      <c r="DI122" s="926"/>
      <c r="DJ122" s="926"/>
      <c r="DK122" s="926"/>
      <c r="DL122" s="926">
        <v>345187</v>
      </c>
      <c r="DM122" s="926"/>
      <c r="DN122" s="926"/>
      <c r="DO122" s="926"/>
      <c r="DP122" s="926"/>
      <c r="DQ122" s="926">
        <v>297243</v>
      </c>
      <c r="DR122" s="926"/>
      <c r="DS122" s="926"/>
      <c r="DT122" s="926"/>
      <c r="DU122" s="926"/>
      <c r="DV122" s="927">
        <v>3.1</v>
      </c>
      <c r="DW122" s="927"/>
      <c r="DX122" s="927"/>
      <c r="DY122" s="927"/>
      <c r="DZ122" s="928"/>
    </row>
    <row r="123" spans="1:130" s="230" customFormat="1" ht="26.25" customHeight="1" x14ac:dyDescent="0.15">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126</v>
      </c>
      <c r="AB123" s="959"/>
      <c r="AC123" s="959"/>
      <c r="AD123" s="959"/>
      <c r="AE123" s="960"/>
      <c r="AF123" s="961" t="s">
        <v>126</v>
      </c>
      <c r="AG123" s="959"/>
      <c r="AH123" s="959"/>
      <c r="AI123" s="959"/>
      <c r="AJ123" s="960"/>
      <c r="AK123" s="961" t="s">
        <v>126</v>
      </c>
      <c r="AL123" s="959"/>
      <c r="AM123" s="959"/>
      <c r="AN123" s="959"/>
      <c r="AO123" s="960"/>
      <c r="AP123" s="962" t="s">
        <v>126</v>
      </c>
      <c r="AQ123" s="963"/>
      <c r="AR123" s="963"/>
      <c r="AS123" s="963"/>
      <c r="AT123" s="964"/>
      <c r="AU123" s="997"/>
      <c r="AV123" s="998"/>
      <c r="AW123" s="998"/>
      <c r="AX123" s="998"/>
      <c r="AY123" s="998"/>
      <c r="AZ123" s="251" t="s">
        <v>186</v>
      </c>
      <c r="BA123" s="251"/>
      <c r="BB123" s="251"/>
      <c r="BC123" s="251"/>
      <c r="BD123" s="251"/>
      <c r="BE123" s="251"/>
      <c r="BF123" s="251"/>
      <c r="BG123" s="251"/>
      <c r="BH123" s="251"/>
      <c r="BI123" s="251"/>
      <c r="BJ123" s="251"/>
      <c r="BK123" s="251"/>
      <c r="BL123" s="251"/>
      <c r="BM123" s="251"/>
      <c r="BN123" s="251"/>
      <c r="BO123" s="977" t="s">
        <v>472</v>
      </c>
      <c r="BP123" s="1005"/>
      <c r="BQ123" s="1063">
        <v>21337731</v>
      </c>
      <c r="BR123" s="1064"/>
      <c r="BS123" s="1064"/>
      <c r="BT123" s="1064"/>
      <c r="BU123" s="1064"/>
      <c r="BV123" s="1064">
        <v>22144667</v>
      </c>
      <c r="BW123" s="1064"/>
      <c r="BX123" s="1064"/>
      <c r="BY123" s="1064"/>
      <c r="BZ123" s="1064"/>
      <c r="CA123" s="1064">
        <v>22372501</v>
      </c>
      <c r="CB123" s="1064"/>
      <c r="CC123" s="1064"/>
      <c r="CD123" s="1064"/>
      <c r="CE123" s="1064"/>
      <c r="CF123" s="1001"/>
      <c r="CG123" s="1002"/>
      <c r="CH123" s="1002"/>
      <c r="CI123" s="1002"/>
      <c r="CJ123" s="1003"/>
      <c r="CK123" s="1009"/>
      <c r="CL123" s="1010"/>
      <c r="CM123" s="1010"/>
      <c r="CN123" s="1010"/>
      <c r="CO123" s="1011"/>
      <c r="CP123" s="1019" t="s">
        <v>473</v>
      </c>
      <c r="CQ123" s="1020"/>
      <c r="CR123" s="1020"/>
      <c r="CS123" s="1020"/>
      <c r="CT123" s="1020"/>
      <c r="CU123" s="1020"/>
      <c r="CV123" s="1020"/>
      <c r="CW123" s="1020"/>
      <c r="CX123" s="1020"/>
      <c r="CY123" s="1020"/>
      <c r="CZ123" s="1020"/>
      <c r="DA123" s="1020"/>
      <c r="DB123" s="1020"/>
      <c r="DC123" s="1020"/>
      <c r="DD123" s="1020"/>
      <c r="DE123" s="1020"/>
      <c r="DF123" s="1021"/>
      <c r="DG123" s="958">
        <v>657</v>
      </c>
      <c r="DH123" s="959"/>
      <c r="DI123" s="959"/>
      <c r="DJ123" s="959"/>
      <c r="DK123" s="960"/>
      <c r="DL123" s="961">
        <v>604</v>
      </c>
      <c r="DM123" s="959"/>
      <c r="DN123" s="959"/>
      <c r="DO123" s="959"/>
      <c r="DP123" s="960"/>
      <c r="DQ123" s="961">
        <v>550</v>
      </c>
      <c r="DR123" s="959"/>
      <c r="DS123" s="959"/>
      <c r="DT123" s="959"/>
      <c r="DU123" s="960"/>
      <c r="DV123" s="962">
        <v>0</v>
      </c>
      <c r="DW123" s="963"/>
      <c r="DX123" s="963"/>
      <c r="DY123" s="963"/>
      <c r="DZ123" s="964"/>
    </row>
    <row r="124" spans="1:130" s="230" customFormat="1" ht="26.25" customHeight="1" thickBot="1" x14ac:dyDescent="0.2">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126</v>
      </c>
      <c r="AB124" s="959"/>
      <c r="AC124" s="959"/>
      <c r="AD124" s="959"/>
      <c r="AE124" s="960"/>
      <c r="AF124" s="961" t="s">
        <v>126</v>
      </c>
      <c r="AG124" s="959"/>
      <c r="AH124" s="959"/>
      <c r="AI124" s="959"/>
      <c r="AJ124" s="960"/>
      <c r="AK124" s="961" t="s">
        <v>126</v>
      </c>
      <c r="AL124" s="959"/>
      <c r="AM124" s="959"/>
      <c r="AN124" s="959"/>
      <c r="AO124" s="960"/>
      <c r="AP124" s="962" t="s">
        <v>126</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111.9</v>
      </c>
      <c r="BR124" s="1027"/>
      <c r="BS124" s="1027"/>
      <c r="BT124" s="1027"/>
      <c r="BU124" s="1027"/>
      <c r="BV124" s="1027">
        <v>109.4</v>
      </c>
      <c r="BW124" s="1027"/>
      <c r="BX124" s="1027"/>
      <c r="BY124" s="1027"/>
      <c r="BZ124" s="1027"/>
      <c r="CA124" s="1027">
        <v>98.5</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126</v>
      </c>
      <c r="DH124" s="986"/>
      <c r="DI124" s="986"/>
      <c r="DJ124" s="986"/>
      <c r="DK124" s="987"/>
      <c r="DL124" s="985" t="s">
        <v>126</v>
      </c>
      <c r="DM124" s="986"/>
      <c r="DN124" s="986"/>
      <c r="DO124" s="986"/>
      <c r="DP124" s="987"/>
      <c r="DQ124" s="985" t="s">
        <v>126</v>
      </c>
      <c r="DR124" s="986"/>
      <c r="DS124" s="986"/>
      <c r="DT124" s="986"/>
      <c r="DU124" s="987"/>
      <c r="DV124" s="988" t="s">
        <v>126</v>
      </c>
      <c r="DW124" s="989"/>
      <c r="DX124" s="989"/>
      <c r="DY124" s="989"/>
      <c r="DZ124" s="990"/>
    </row>
    <row r="125" spans="1:130" s="230" customFormat="1" ht="26.25" customHeight="1" x14ac:dyDescent="0.15">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126</v>
      </c>
      <c r="AB125" s="959"/>
      <c r="AC125" s="959"/>
      <c r="AD125" s="959"/>
      <c r="AE125" s="960"/>
      <c r="AF125" s="961" t="s">
        <v>126</v>
      </c>
      <c r="AG125" s="959"/>
      <c r="AH125" s="959"/>
      <c r="AI125" s="959"/>
      <c r="AJ125" s="960"/>
      <c r="AK125" s="961" t="s">
        <v>126</v>
      </c>
      <c r="AL125" s="959"/>
      <c r="AM125" s="959"/>
      <c r="AN125" s="959"/>
      <c r="AO125" s="960"/>
      <c r="AP125" s="962" t="s">
        <v>126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126</v>
      </c>
      <c r="DH125" s="931"/>
      <c r="DI125" s="931"/>
      <c r="DJ125" s="931"/>
      <c r="DK125" s="931"/>
      <c r="DL125" s="931" t="s">
        <v>126</v>
      </c>
      <c r="DM125" s="931"/>
      <c r="DN125" s="931"/>
      <c r="DO125" s="931"/>
      <c r="DP125" s="931"/>
      <c r="DQ125" s="931" t="s">
        <v>126</v>
      </c>
      <c r="DR125" s="931"/>
      <c r="DS125" s="931"/>
      <c r="DT125" s="931"/>
      <c r="DU125" s="931"/>
      <c r="DV125" s="932" t="s">
        <v>126</v>
      </c>
      <c r="DW125" s="932"/>
      <c r="DX125" s="932"/>
      <c r="DY125" s="932"/>
      <c r="DZ125" s="933"/>
    </row>
    <row r="126" spans="1:130" s="230" customFormat="1" ht="26.25" customHeight="1" thickBot="1" x14ac:dyDescent="0.2">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14850</v>
      </c>
      <c r="AB126" s="959"/>
      <c r="AC126" s="959"/>
      <c r="AD126" s="959"/>
      <c r="AE126" s="960"/>
      <c r="AF126" s="961" t="s">
        <v>126</v>
      </c>
      <c r="AG126" s="959"/>
      <c r="AH126" s="959"/>
      <c r="AI126" s="959"/>
      <c r="AJ126" s="960"/>
      <c r="AK126" s="961" t="s">
        <v>126</v>
      </c>
      <c r="AL126" s="959"/>
      <c r="AM126" s="959"/>
      <c r="AN126" s="959"/>
      <c r="AO126" s="960"/>
      <c r="AP126" s="962" t="s">
        <v>126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126</v>
      </c>
      <c r="DH126" s="926"/>
      <c r="DI126" s="926"/>
      <c r="DJ126" s="926"/>
      <c r="DK126" s="926"/>
      <c r="DL126" s="926" t="s">
        <v>126</v>
      </c>
      <c r="DM126" s="926"/>
      <c r="DN126" s="926"/>
      <c r="DO126" s="926"/>
      <c r="DP126" s="926"/>
      <c r="DQ126" s="926" t="s">
        <v>126</v>
      </c>
      <c r="DR126" s="926"/>
      <c r="DS126" s="926"/>
      <c r="DT126" s="926"/>
      <c r="DU126" s="926"/>
      <c r="DV126" s="927" t="s">
        <v>126</v>
      </c>
      <c r="DW126" s="927"/>
      <c r="DX126" s="927"/>
      <c r="DY126" s="927"/>
      <c r="DZ126" s="928"/>
    </row>
    <row r="127" spans="1:130" s="230" customFormat="1" ht="26.25" customHeight="1" x14ac:dyDescent="0.15">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126</v>
      </c>
      <c r="AB127" s="959"/>
      <c r="AC127" s="959"/>
      <c r="AD127" s="959"/>
      <c r="AE127" s="960"/>
      <c r="AF127" s="961" t="s">
        <v>126</v>
      </c>
      <c r="AG127" s="959"/>
      <c r="AH127" s="959"/>
      <c r="AI127" s="959"/>
      <c r="AJ127" s="960"/>
      <c r="AK127" s="961" t="s">
        <v>126</v>
      </c>
      <c r="AL127" s="959"/>
      <c r="AM127" s="959"/>
      <c r="AN127" s="959"/>
      <c r="AO127" s="960"/>
      <c r="AP127" s="962" t="s">
        <v>126</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126</v>
      </c>
      <c r="DH127" s="926"/>
      <c r="DI127" s="926"/>
      <c r="DJ127" s="926"/>
      <c r="DK127" s="926"/>
      <c r="DL127" s="926" t="s">
        <v>126</v>
      </c>
      <c r="DM127" s="926"/>
      <c r="DN127" s="926"/>
      <c r="DO127" s="926"/>
      <c r="DP127" s="926"/>
      <c r="DQ127" s="926" t="s">
        <v>126</v>
      </c>
      <c r="DR127" s="926"/>
      <c r="DS127" s="926"/>
      <c r="DT127" s="926"/>
      <c r="DU127" s="926"/>
      <c r="DV127" s="927" t="s">
        <v>126</v>
      </c>
      <c r="DW127" s="927"/>
      <c r="DX127" s="927"/>
      <c r="DY127" s="927"/>
      <c r="DZ127" s="928"/>
    </row>
    <row r="128" spans="1:130" s="230" customFormat="1" ht="26.25" customHeight="1" thickBot="1" x14ac:dyDescent="0.2">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169599</v>
      </c>
      <c r="AB128" s="1046"/>
      <c r="AC128" s="1046"/>
      <c r="AD128" s="1046"/>
      <c r="AE128" s="1047"/>
      <c r="AF128" s="1048">
        <v>145696</v>
      </c>
      <c r="AG128" s="1046"/>
      <c r="AH128" s="1046"/>
      <c r="AI128" s="1046"/>
      <c r="AJ128" s="1047"/>
      <c r="AK128" s="1048">
        <v>155091</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126</v>
      </c>
      <c r="BG128" s="1053"/>
      <c r="BH128" s="1053"/>
      <c r="BI128" s="1053"/>
      <c r="BJ128" s="1053"/>
      <c r="BK128" s="1053"/>
      <c r="BL128" s="1054"/>
      <c r="BM128" s="1052">
        <v>13.22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v>3058</v>
      </c>
      <c r="DH128" s="1038"/>
      <c r="DI128" s="1038"/>
      <c r="DJ128" s="1038"/>
      <c r="DK128" s="1038"/>
      <c r="DL128" s="1038" t="s">
        <v>126</v>
      </c>
      <c r="DM128" s="1038"/>
      <c r="DN128" s="1038"/>
      <c r="DO128" s="1038"/>
      <c r="DP128" s="1038"/>
      <c r="DQ128" s="1038">
        <v>1924</v>
      </c>
      <c r="DR128" s="1038"/>
      <c r="DS128" s="1038"/>
      <c r="DT128" s="1038"/>
      <c r="DU128" s="1038"/>
      <c r="DV128" s="1039">
        <v>0</v>
      </c>
      <c r="DW128" s="1039"/>
      <c r="DX128" s="1039"/>
      <c r="DY128" s="1039"/>
      <c r="DZ128" s="1040"/>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10474880</v>
      </c>
      <c r="AB129" s="959"/>
      <c r="AC129" s="959"/>
      <c r="AD129" s="959"/>
      <c r="AE129" s="960"/>
      <c r="AF129" s="961">
        <v>11034691</v>
      </c>
      <c r="AG129" s="959"/>
      <c r="AH129" s="959"/>
      <c r="AI129" s="959"/>
      <c r="AJ129" s="960"/>
      <c r="AK129" s="961">
        <v>10732262</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126</v>
      </c>
      <c r="BG129" s="1067"/>
      <c r="BH129" s="1067"/>
      <c r="BI129" s="1067"/>
      <c r="BJ129" s="1067"/>
      <c r="BK129" s="1067"/>
      <c r="BL129" s="1068"/>
      <c r="BM129" s="1066">
        <v>18.22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1158925</v>
      </c>
      <c r="AB130" s="959"/>
      <c r="AC130" s="959"/>
      <c r="AD130" s="959"/>
      <c r="AE130" s="960"/>
      <c r="AF130" s="961">
        <v>1162223</v>
      </c>
      <c r="AG130" s="959"/>
      <c r="AH130" s="959"/>
      <c r="AI130" s="959"/>
      <c r="AJ130" s="960"/>
      <c r="AK130" s="961">
        <v>1163137</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11.6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9315955</v>
      </c>
      <c r="AB131" s="986"/>
      <c r="AC131" s="986"/>
      <c r="AD131" s="986"/>
      <c r="AE131" s="987"/>
      <c r="AF131" s="985">
        <v>9872468</v>
      </c>
      <c r="AG131" s="986"/>
      <c r="AH131" s="986"/>
      <c r="AI131" s="986"/>
      <c r="AJ131" s="987"/>
      <c r="AK131" s="985">
        <v>9569125</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v>98.5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10.749279</v>
      </c>
      <c r="AB132" s="1097"/>
      <c r="AC132" s="1097"/>
      <c r="AD132" s="1097"/>
      <c r="AE132" s="1098"/>
      <c r="AF132" s="1099">
        <v>11.556837</v>
      </c>
      <c r="AG132" s="1097"/>
      <c r="AH132" s="1097"/>
      <c r="AI132" s="1097"/>
      <c r="AJ132" s="1098"/>
      <c r="AK132" s="1099">
        <v>12.618332000000001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10.6</v>
      </c>
      <c r="AB133" s="1080"/>
      <c r="AC133" s="1080"/>
      <c r="AD133" s="1080"/>
      <c r="AE133" s="1081"/>
      <c r="AF133" s="1079">
        <v>11</v>
      </c>
      <c r="AG133" s="1080"/>
      <c r="AH133" s="1080"/>
      <c r="AI133" s="1080"/>
      <c r="AJ133" s="1081"/>
      <c r="AK133" s="1079">
        <v>11.6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Rl/tGNYUHd/IKnByAOQzeF9z86AWAvKTz/lBnp0kksqWtgTehcShXTanwSGVS339I1AdjQ02Znf19udQILqDg==" saltValue="O5y5OWuzAaanrkbe3JEtg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topLeftCell="BJ7" zoomScaleNormal="85" zoomScaleSheetLayoutView="100" workbookViewId="0">
      <selection activeCell="DE28" sqref="DE2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DNrtMKv/7rJrMMljWWBV3L4x722k6juwDnSJdtdOMOnpUxtZaFGysLcsPQDl7tu9rKgOLOPlXkGu7E8rW8Vkg==" saltValue="G41EQkjXEKgjvx4joN93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75" zoomScaleNormal="75" zoomScaleSheetLayoutView="55" workbookViewId="0">
      <selection activeCell="DL83" sqref="DL83"/>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xs/bdTdZFPEmXfRmGTobTpDA1QpRXpkVxUqU2xxHoeGdlsZPzQsctnQFADWAzGhM8+Ax88BmawVHCaffpWSlw==" saltValue="5No/kgYoib6pw/fptGcBV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2937420</v>
      </c>
      <c r="AP9" s="281">
        <v>70870</v>
      </c>
      <c r="AQ9" s="282">
        <v>88339</v>
      </c>
      <c r="AR9" s="283">
        <v>-19.8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5075</v>
      </c>
      <c r="AP10" s="284">
        <v>122</v>
      </c>
      <c r="AQ10" s="285">
        <v>7842</v>
      </c>
      <c r="AR10" s="286">
        <v>-98.4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262229</v>
      </c>
      <c r="AP11" s="284">
        <v>6327</v>
      </c>
      <c r="AQ11" s="285">
        <v>2321</v>
      </c>
      <c r="AR11" s="286">
        <v>172.6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v>531</v>
      </c>
      <c r="AP12" s="284">
        <v>13</v>
      </c>
      <c r="AQ12" s="285">
        <v>10</v>
      </c>
      <c r="AR12" s="286">
        <v>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100850</v>
      </c>
      <c r="AP13" s="284">
        <v>2433</v>
      </c>
      <c r="AQ13" s="285">
        <v>2936</v>
      </c>
      <c r="AR13" s="286">
        <v>-17.100000000000001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72820</v>
      </c>
      <c r="AP14" s="284">
        <v>1757</v>
      </c>
      <c r="AQ14" s="285">
        <v>1649</v>
      </c>
      <c r="AR14" s="286">
        <v>6.5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-195959</v>
      </c>
      <c r="AP15" s="284">
        <v>-4728</v>
      </c>
      <c r="AQ15" s="285">
        <v>-5997</v>
      </c>
      <c r="AR15" s="286">
        <v>-21.2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186</v>
      </c>
      <c r="AL16" s="1120"/>
      <c r="AM16" s="1120"/>
      <c r="AN16" s="1121"/>
      <c r="AO16" s="284">
        <v>3182966</v>
      </c>
      <c r="AP16" s="284">
        <v>76794</v>
      </c>
      <c r="AQ16" s="285">
        <v>97102</v>
      </c>
      <c r="AR16" s="286">
        <v>-20.9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7.55</v>
      </c>
      <c r="AP21" s="298">
        <v>8.91</v>
      </c>
      <c r="AQ21" s="299">
        <v>-1.36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97.5</v>
      </c>
      <c r="AP22" s="303">
        <v>97.5</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2182097</v>
      </c>
      <c r="AP32" s="312">
        <v>52647</v>
      </c>
      <c r="AQ32" s="313">
        <v>55264</v>
      </c>
      <c r="AR32" s="314">
        <v>-4.7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525</v>
      </c>
      <c r="AP34" s="312" t="s">
        <v>525</v>
      </c>
      <c r="AQ34" s="313">
        <v>19</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295323</v>
      </c>
      <c r="AP35" s="312">
        <v>7125</v>
      </c>
      <c r="AQ35" s="313">
        <v>18522</v>
      </c>
      <c r="AR35" s="314">
        <v>-61.5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48272</v>
      </c>
      <c r="AP36" s="312">
        <v>1165</v>
      </c>
      <c r="AQ36" s="313">
        <v>2744</v>
      </c>
      <c r="AR36" s="314">
        <v>-57.5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t="s">
        <v>525</v>
      </c>
      <c r="AP37" s="312" t="s">
        <v>525</v>
      </c>
      <c r="AQ37" s="313">
        <v>519</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525</v>
      </c>
      <c r="AP38" s="315" t="s">
        <v>525</v>
      </c>
      <c r="AQ38" s="316">
        <v>4</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-155091</v>
      </c>
      <c r="AP39" s="312">
        <v>-3742</v>
      </c>
      <c r="AQ39" s="313">
        <v>-3996</v>
      </c>
      <c r="AR39" s="314">
        <v>-6.4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-1163137</v>
      </c>
      <c r="AP40" s="312">
        <v>-28063</v>
      </c>
      <c r="AQ40" s="313">
        <v>-50182</v>
      </c>
      <c r="AR40" s="314">
        <v>-44.1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1207464</v>
      </c>
      <c r="AP41" s="312">
        <v>29132</v>
      </c>
      <c r="AQ41" s="313">
        <v>22892</v>
      </c>
      <c r="AR41" s="314">
        <v>27.3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4756661</v>
      </c>
      <c r="AN51" s="334">
        <v>108838</v>
      </c>
      <c r="AO51" s="335">
        <v>17.399999999999999</v>
      </c>
      <c r="AP51" s="336">
        <v>69729</v>
      </c>
      <c r="AQ51" s="337">
        <v>1.8</v>
      </c>
      <c r="AR51" s="338">
        <v>15.6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1985011</v>
      </c>
      <c r="AN52" s="342">
        <v>45419</v>
      </c>
      <c r="AO52" s="343">
        <v>23.5</v>
      </c>
      <c r="AP52" s="344">
        <v>38908</v>
      </c>
      <c r="AQ52" s="345">
        <v>14</v>
      </c>
      <c r="AR52" s="346">
        <v>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4215987</v>
      </c>
      <c r="AN53" s="334">
        <v>97599</v>
      </c>
      <c r="AO53" s="335">
        <v>-10.3</v>
      </c>
      <c r="AP53" s="336">
        <v>74581</v>
      </c>
      <c r="AQ53" s="337">
        <v>7</v>
      </c>
      <c r="AR53" s="338">
        <v>-17.3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2153700</v>
      </c>
      <c r="AN54" s="342">
        <v>49858</v>
      </c>
      <c r="AO54" s="343">
        <v>9.8000000000000007</v>
      </c>
      <c r="AP54" s="344">
        <v>41563</v>
      </c>
      <c r="AQ54" s="345">
        <v>6.8</v>
      </c>
      <c r="AR54" s="346">
        <v>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4342160</v>
      </c>
      <c r="AN55" s="334">
        <v>101807</v>
      </c>
      <c r="AO55" s="335">
        <v>4.3</v>
      </c>
      <c r="AP55" s="336">
        <v>76347</v>
      </c>
      <c r="AQ55" s="337">
        <v>2.4</v>
      </c>
      <c r="AR55" s="338">
        <v>1.9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2134268</v>
      </c>
      <c r="AN56" s="342">
        <v>50040</v>
      </c>
      <c r="AO56" s="343">
        <v>0.4</v>
      </c>
      <c r="AP56" s="344">
        <v>41762</v>
      </c>
      <c r="AQ56" s="345">
        <v>0.5</v>
      </c>
      <c r="AR56" s="346">
        <v>-0.1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4528279</v>
      </c>
      <c r="AN57" s="334">
        <v>107898</v>
      </c>
      <c r="AO57" s="335">
        <v>6</v>
      </c>
      <c r="AP57" s="336">
        <v>69604</v>
      </c>
      <c r="AQ57" s="337">
        <v>-8.8000000000000007</v>
      </c>
      <c r="AR57" s="338">
        <v>14.8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1462613</v>
      </c>
      <c r="AN58" s="342">
        <v>34851</v>
      </c>
      <c r="AO58" s="343">
        <v>-30.4</v>
      </c>
      <c r="AP58" s="344">
        <v>36247</v>
      </c>
      <c r="AQ58" s="345">
        <v>-13.2</v>
      </c>
      <c r="AR58" s="346">
        <v>-17.2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1991550</v>
      </c>
      <c r="AN59" s="334">
        <v>48049</v>
      </c>
      <c r="AO59" s="335">
        <v>-55.5</v>
      </c>
      <c r="AP59" s="336">
        <v>68410</v>
      </c>
      <c r="AQ59" s="337">
        <v>-1.7</v>
      </c>
      <c r="AR59" s="338">
        <v>-53.8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1340791</v>
      </c>
      <c r="AN60" s="342">
        <v>32349</v>
      </c>
      <c r="AO60" s="343">
        <v>-7.2</v>
      </c>
      <c r="AP60" s="344">
        <v>35086</v>
      </c>
      <c r="AQ60" s="345">
        <v>-3.2</v>
      </c>
      <c r="AR60" s="346">
        <v>-4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3966927</v>
      </c>
      <c r="AN61" s="349">
        <v>92838</v>
      </c>
      <c r="AO61" s="350">
        <v>-7.6</v>
      </c>
      <c r="AP61" s="351">
        <v>71734</v>
      </c>
      <c r="AQ61" s="352">
        <v>0.1</v>
      </c>
      <c r="AR61" s="338">
        <v>-7.7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1815277</v>
      </c>
      <c r="AN62" s="342">
        <v>42503</v>
      </c>
      <c r="AO62" s="343">
        <v>-0.8</v>
      </c>
      <c r="AP62" s="344">
        <v>38713</v>
      </c>
      <c r="AQ62" s="345">
        <v>1</v>
      </c>
      <c r="AR62" s="346">
        <v>-1.8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sF3yEImxFYiFe9dDc0CKBIjzfMlN+fwJRRexvc2zpOL1CoMNmbrKwbyaKyez1av8BFKAaHbEZqWfHA87QNQqQ==" saltValue="cyT5FL00fBpjwSoSTNds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topLeftCell="A88" zoomScale="75" zoomScaleNormal="75" zoomScaleSheetLayoutView="55" workbookViewId="0">
      <selection activeCell="BX116" sqref="BX11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0" spans="125:125" ht="13.5" hidden="1" customHeight="1" x14ac:dyDescent="0.15"/>
    <row r="121" spans="125:125" ht="13.5" hidden="1" customHeight="1" x14ac:dyDescent="0.15">
      <c r="DU121" s="259"/>
    </row>
  </sheetData>
  <sheetProtection algorithmName="SHA-512" hashValue="GSU9xjrwD6PvYxsmtQGg67aeJTlamK84zCC1YGORXNIb4O04eWOov8HDhejyea7oahPuqC/JqJ7LQH997pVjng==" saltValue="M5Li6nbBR7r4L+bpkyoH/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topLeftCell="AL89" zoomScale="75" zoomScaleNormal="75" zoomScaleSheetLayoutView="55" workbookViewId="0">
      <selection activeCell="DE103" sqref="DE10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096/kIRQ/BFCJONg5TCS72h1SHXboMmUlafcyUqo+lVM5BzvOfGdp90PQ1/YSC8eKS61U8ji0IQyKuAqt7O4JA==" saltValue="Q0cGcfArl2zcHRULfZxbj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topLeftCell="B28" zoomScale="75" zoomScaleNormal="75"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19.62</v>
      </c>
      <c r="G47" s="12">
        <v>11.39</v>
      </c>
      <c r="H47" s="12">
        <v>14.88</v>
      </c>
      <c r="I47" s="12">
        <v>18.59</v>
      </c>
      <c r="J47" s="13">
        <v>25.85</v>
      </c>
    </row>
    <row r="48" spans="2:10" ht="57.75" customHeight="1" x14ac:dyDescent="0.15">
      <c r="B48" s="14"/>
      <c r="C48" s="1141" t="s">
        <v>4</v>
      </c>
      <c r="D48" s="1141"/>
      <c r="E48" s="1142"/>
      <c r="F48" s="15">
        <v>4.37</v>
      </c>
      <c r="G48" s="16">
        <v>6.57</v>
      </c>
      <c r="H48" s="16">
        <v>8.23</v>
      </c>
      <c r="I48" s="16">
        <v>8.69</v>
      </c>
      <c r="J48" s="17">
        <v>9.27</v>
      </c>
    </row>
    <row r="49" spans="2:10" ht="57.75" customHeight="1" thickBot="1" x14ac:dyDescent="0.2">
      <c r="B49" s="18"/>
      <c r="C49" s="1143" t="s">
        <v>5</v>
      </c>
      <c r="D49" s="1143"/>
      <c r="E49" s="1144"/>
      <c r="F49" s="19" t="s">
        <v>557</v>
      </c>
      <c r="G49" s="20" t="s">
        <v>558</v>
      </c>
      <c r="H49" s="20">
        <v>5.78</v>
      </c>
      <c r="I49" s="20">
        <v>5.35</v>
      </c>
      <c r="J49" s="21">
        <v>7.07</v>
      </c>
    </row>
    <row r="50" spans="2:10" x14ac:dyDescent="0.15"/>
  </sheetData>
  <sheetProtection algorithmName="SHA-512" hashValue="1CNIZ8xLsRLZi/bD27Am1AKWAs7vm0ba8Gb20zboKDoDI5M2pBiPRzpWj2rn/LW83rrSqNaXUVbcpOF9b39prg==" saltValue="VxNeQvzqKin7nR/He3QI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2024-03-21T08:43:38Z</cp:lastPrinted>
  <dcterms:created xsi:type="dcterms:W3CDTF">2024-02-05T00:19:34Z</dcterms:created>
  <dcterms:modified xsi:type="dcterms:W3CDTF">2024-03-21T08:52:46Z</dcterms:modified>
  <cp:category/>
</cp:coreProperties>
</file>