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80\Desktop\"/>
    </mc:Choice>
  </mc:AlternateContent>
  <bookViews>
    <workbookView xWindow="0" yWindow="0" windowWidth="20490" windowHeight="7530" tabRatio="8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P23" i="12"/>
  <c r="AA2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<sst xmlns="http://schemas.openxmlformats.org/spreadsheetml/2006/main" count="1067" uniqueCount="600">
  <si>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</si>
  <si>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</si>
  <si>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</si>
  <si>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</si>
  <si>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</si>
  <si>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</si>
  <si>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</si>
  <si>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</si>
  <si>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</si>
  <si>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</si>
  <si>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</si>
  <si>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</si>
  <si>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</si>
  <si>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</si>
  <si>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</si>
  <si>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</si>
  <si>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</si>
  <si>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</si>
  <si>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</si>
  <si>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</si>
  <si>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</si>
  <si>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</si>
  <si>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</si>
  <si>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</si>
  <si>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</si>
  <si>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</si>
  <si>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</si>
  <si>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</si>
  <si>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</si>
  <si>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</si>
  <si>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</si>
  <si>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</si>
  <si>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</si>
  <si>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</si>
  <si>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</si>
  <si>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</si>
  <si>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</si>
  <si>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</si>
  <si>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</si>
  <si>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</si>
  <si>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</si>
  <si>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</si>
  <si>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</si>
  <si>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</si>
  <si>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</si>
  <si>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</si>
  <si>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</si>
  <si>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</si>
  <si>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</si>
  <si>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</si>
  <si>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</si>
  <si>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</si>
  <si>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</si>
  <si>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</si>
  <si>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</si>
  <si>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</si>
  <si>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</si>
  <si>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</si>
  <si>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</si>
  <si>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</si>
  <si>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</si>
  <si>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</si>
  <si>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</si>
  <si>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</si>
  <si>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</si>
  <si>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</si>
  <si>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</si>
  <si>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</si>
  <si>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</si>
  <si>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</si>
  <si>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</si>
  <si>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</si>
  <si>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</si>
  <si>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</si>
  <si>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</si>
  <si>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</si>
  <si>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</si>
  <si>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</si>
  <si>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</si>
  <si>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</si>
  <si>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</si>
  <si>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</si>
  <si>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</si>
  <si>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</si>
  <si>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</si>
  <si>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</si>
  <si>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</si>
  <si>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</si>
  <si>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</si>
  <si>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</si>
  <si>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</si>
  <si>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</si>
  <si>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</si>
  <si>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</si>
  <si>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</si>
  <si>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</si>
  <si>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</si>
  <si>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</si>
  <si>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</si>
  <si>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</si>
  <si>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</si>
  <si>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</si>
  <si>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</si>
  <si>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</si>
  <si>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</si>
  <si>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</si>
  <si>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</si>
  <si>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</si>
  <si>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</si>
  <si>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</si>
  <si>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</si>
  <si>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</si>
  <si>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</si>
  <si>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</si>
  <si>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</si>
  <si>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</si>
  <si>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</si>
  <si>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</si>
  <si>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</si>
  <si>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</si>
  <si>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</si>
  <si>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</si>
  <si>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</si>
  <si>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</si>
  <si>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</si>
  <si>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</si>
  <si>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</si>
  <si>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</si>
  <si>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</si>
  <si>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</si>
  <si>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</si>
  <si>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</si>
  <si>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</si>
  <si>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</si>
  <si>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</si>
  <si>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</si>
  <si>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</si>
  <si>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</si>
  <si>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</si>
  <si>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</si>
  <si>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</si>
  <si>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</si>
  <si>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</si>
  <si>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</si>
  <si>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</si>
  <si>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</si>
  <si>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</si>
  <si>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</si>
  <si>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</si>
  <si>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</si>
  <si>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</si>
  <si>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</si>
  <si>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</si>
  <si>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</si>
  <si>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</si>
  <si>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</si>
  <si>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</si>
  <si>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</si>
  <si>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</si>
  <si>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</si>
  <si>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</si>
  <si>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</si>
  <si>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</si>
  <si>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</si>
  <si>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</si>
  <si>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</si>
  <si>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</si>
  <si>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</si>
  <si>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</si>
  <si>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</si>
  <si>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</si>
  <si>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</si>
  <si>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</si>
  <si>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</si>
  <si>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</si>
  <si>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</si>
  <si>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</si>
  <si>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</si>
  <si>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</si>
  <si>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</si>
  <si>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</si>
  <si>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</si>
  <si>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</si>
  <si>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</si>
  <si>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</si>
  <si>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</si>
  <si>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</si>
  <si>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</si>
  <si>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</si>
  <si>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</si>
  <si>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</si>
  <si>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</si>
  <si>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</si>
  <si>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</si>
  <si>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</si>
  <si>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</si>
  <si>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</si>
  <si>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</si>
  <si>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</si>
  <si>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</si>
  <si>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</si>
  <si>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</si>
  <si>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</si>
  <si>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</si>
  <si>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</si>
  <si>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</si>
  <si>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</si>
  <si>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</si>
  <si>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</si>
  <si>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</si>
  <si>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</si>
  <si>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茨城県北茨城市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</si>
  <si>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</si>
  <si>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</si>
  <si>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</si>
  <si>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</si>
  <si>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</si>
  <si>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</si>
  <si>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</si>
  <si>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</si>
  <si>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</si>
  <si>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</si>
  <si>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</si>
  <si>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</si>
  <si>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</si>
  <si>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</si>
  <si>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</si>
  <si>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</si>
  <si>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</si>
  <si>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</si>
  <si>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</si>
  <si>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</si>
  <si>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</si>
  <si>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</si>
  <si>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</si>
  <si>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</si>
  <si>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</si>
  <si>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</si>
  <si>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</si>
  <si>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</si>
  <si>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</si>
  <si>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</si>
  <si>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</si>
  <si>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</si>
  <si>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</si>
  <si>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</si>
  <si>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</si>
  <si>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</si>
  <si>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</si>
  <si>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</si>
  <si>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</si>
  <si>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</si>
  <si>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</si>
  <si>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</si>
  <si>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</si>
  <si>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</si>
  <si>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</si>
  <si>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</si>
  <si>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</si>
  <si>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</si>
  <si>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</si>
  <si>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</si>
  <si>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</si>
  <si>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</si>
  <si>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</si>
  <si>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</si>
  <si>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</si>
  <si>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</si>
  <si>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</si>
  <si>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</si>
  <si>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</si>
  <si>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</si>
  <si>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</si>
  <si>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</si>
  <si>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</si>
  <si>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</si>
  <si>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</si>
  <si>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</si>
  <si>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</si>
  <si>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</si>
  <si>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</si>
  <si>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</si>
  <si>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</si>
  <si>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</si>
  <si>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</si>
  <si>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</si>
  <si>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</si>
  <si>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</si>
  <si>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</si>
  <si>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</si>
  <si>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</si>
  <si>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</si>
  <si>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</si>
  <si>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</si>
  <si>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</si>
  <si>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</si>
  <si>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</si>
  <si>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</si>
  <si>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</si>
  <si>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</si>
  <si>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</si>
  <si>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</si>
  <si>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</si>
  <si>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</si>
  <si>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</si>
  <si>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</si>
  <si>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</si>
  <si>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</si>
  <si>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</si>
  <si>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</si>
  <si>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</si>
  <si>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</si>
  <si>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</si>
  <si>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</si>
  <si>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</si>
  <si>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</si>
  <si>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</si>
  <si>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</si>
  <si>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</si>
  <si>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</si>
  <si>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</si>
  <si>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</si>
  <si>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</si>
  <si>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</si>
  <si>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</si>
  <si>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</si>
  <si>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</si>
  <si>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</si>
  <si>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</si>
  <si>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</si>
  <si>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</si>
  <si>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</si>
  <si>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</si>
  <si>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</si>
  <si>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</si>
  <si>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</si>
  <si>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</si>
  <si>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</si>
  <si>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</si>
  <si>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</si>
  <si>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</si>
  <si>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</si>
  <si>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</si>
  <si>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</si>
  <si>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</si>
  <si>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</si>
  <si>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</si>
  <si>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</si>
  <si>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</si>
  <si>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</si>
  <si>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</si>
  <si>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</si>
  <si>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</si>
  <si>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</si>
  <si>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</si>
  <si>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</si>
  <si>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</si>
  <si>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</si>
  <si>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</si>
  <si>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</si>
  <si>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</si>
  <si>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</si>
  <si>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</si>
  <si>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</si>
  <si>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</si>
  <si>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茨城県北茨城市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</si>
  <si>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</si>
  <si>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</si>
  <si>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</si>
  <si>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</si>
  <si>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</si>
  <si>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</si>
  <si>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</si>
  <si>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</si>
  <si>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</si>
  <si>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</si>
  <si>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</si>
  <si>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</si>
  <si>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</si>
  <si>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</si>
  <si>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</si>
  <si>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</si>
  <si>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</si>
  <si>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</si>
  <si>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</si>
  <si>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</si>
  <si>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</si>
  <si>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</si>
  <si>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</si>
  <si>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</si>
  <si>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</si>
  <si>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</si>
  <si>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</si>
  <si>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</si>
  <si>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</si>
  <si>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</si>
  <si>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</si>
  <si>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</si>
  <si>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</si>
  <si>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</si>
  <si>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</si>
  <si>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</si>
  <si>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</si>
  <si>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</si>
  <si>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</si>
  <si>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</si>
  <si>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</si>
  <si>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</si>
  <si>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</si>
  <si>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法適用企業</t>
    <phoneticPr fontId="5"/>
  </si>
  <si>
    <t>北茨城市下水道事業会計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</si>
  <si>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</si>
  <si>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</si>
  <si>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</si>
  <si>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</si>
  <si>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</si>
  <si>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</si>
  <si>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</si>
  <si>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</si>
  <si>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</si>
  <si>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</si>
  <si>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</si>
  <si>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</si>
  <si>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</si>
  <si>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</si>
  <si>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</si>
  <si>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</si>
  <si>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</si>
  <si>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</si>
  <si>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</si>
  <si>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</si>
  <si>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</si>
  <si>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</si>
  <si>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</si>
  <si>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</si>
  <si>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</si>
  <si>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</si>
  <si>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</si>
  <si>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</si>
  <si>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</si>
  <si>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</si>
  <si>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</si>
  <si>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</si>
  <si>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</si>
  <si>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</si>
  <si>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</si>
  <si>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</si>
  <si>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</si>
  <si>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</si>
  <si>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</si>
  <si>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</si>
  <si>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</si>
  <si>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</si>
  <si>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</si>
  <si>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</si>
  <si>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</si>
  <si>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</si>
  <si>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</si>
  <si>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</si>
  <si>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</si>
  <si>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</si>
  <si>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</si>
  <si>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</si>
  <si>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</si>
  <si>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</si>
  <si>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</si>
  <si>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</si>
  <si>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</si>
  <si>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</si>
  <si>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</si>
  <si>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</si>
  <si>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</si>
  <si>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北茨城市下水道事業会計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</si>
  <si>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</si>
  <si>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</si>
  <si>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北茨城市民病院事業会計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</si>
  <si>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</si>
  <si>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</si>
  <si>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北茨城市工業用水道事業会計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</si>
  <si>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</si>
  <si>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</si>
  <si>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</si>
  <si>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</si>
  <si>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</si>
  <si>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</si>
  <si>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</si>
  <si>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</si>
  <si>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</si>
  <si>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</si>
  <si>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</si>
  <si>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</si>
  <si>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</si>
  <si>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</si>
  <si>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</si>
  <si>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</si>
  <si>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</si>
  <si>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</si>
  <si>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</si>
  <si>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</si>
  <si>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</si>
  <si>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</si>
  <si>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</si>
  <si>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</si>
  <si>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</si>
  <si>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</si>
  <si>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</si>
  <si>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</si>
  <si>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</si>
  <si>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</si>
  <si>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</si>
  <si>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</si>
  <si>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</si>
  <si>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</si>
  <si>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</si>
  <si>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</si>
  <si>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</si>
  <si>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</si>
  <si>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</si>
  <si>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</si>
  <si>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</si>
  <si>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</si>
  <si>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</si>
  <si>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</si>
  <si>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</si>
  <si>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</si>
  <si>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</si>
  <si>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</si>
  <si>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</si>
  <si>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</si>
  <si>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</si>
  <si>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</si>
  <si>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</si>
  <si>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</si>
  <si>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</si>
  <si>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</si>
  <si>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</si>
  <si>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</si>
  <si>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</si>
  <si>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</si>
  <si>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</si>
  <si>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</si>
  <si>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</si>
  <si>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</si>
  <si>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</si>
  <si>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</si>
  <si>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</si>
  <si>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</si>
  <si>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</si>
  <si>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</si>
  <si>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</si>
  <si>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</si>
  <si>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</si>
  <si>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</si>
  <si>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</si>
  <si>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</si>
  <si>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</si>
  <si>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</si>
  <si>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</si>
  <si>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</si>
  <si>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</si>
  <si>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</si>
  <si>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</si>
  <si>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</si>
  <si>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</si>
  <si>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 1.53</t>
  </si>
  <si>
    <t>▲ 6.19</t>
  </si>
  <si>
    <t>▲ 5.82</t>
  </si>
  <si>
    <t>一般会計</t>
  </si>
  <si>
    <t>北茨城市水道事業会計</t>
  </si>
  <si>
    <t>北茨城市工業用水道事業会計</t>
  </si>
  <si>
    <t>北茨城市民病院事業会計</t>
  </si>
  <si>
    <t>北茨城市国民健康保険事業特別会計</t>
  </si>
  <si>
    <t>北茨城市介護保険事業特別会計（保険事業勘定）</t>
  </si>
  <si>
    <t>北茨城市下水道事業会計</t>
  </si>
  <si>
    <t>北茨城市介護保険事業特別会計（介護サービス事業勘定）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</si>
  <si>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</si>
  <si>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</si>
  <si>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</si>
  <si>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</si>
  <si>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</si>
  <si>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</si>
  <si>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</si>
  <si>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</si>
  <si>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</si>
  <si>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</si>
  <si>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</si>
  <si>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</si>
  <si>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</si>
  <si>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</si>
  <si>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</si>
  <si>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</si>
  <si>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5">
      <t>コウギョウ</t>
    </rPh>
    <rPh sb="15" eb="16">
      <t>ヨウ</t>
    </rPh>
    <rPh sb="16" eb="18">
      <t>スイドウ</t>
    </rPh>
    <rPh sb="18" eb="20">
      <t>ジギョウ</t>
    </rPh>
    <rPh sb="20" eb="22">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</si>
  <si>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</si>
  <si>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北茨城市開発公社</t>
    <rPh sb="0" eb="4">
      <t>キタイバラキシ</t>
    </rPh>
    <rPh sb="4" eb="6">
      <t>カイハツ</t>
    </rPh>
    <rPh sb="6" eb="8">
      <t>コウシャ</t>
    </rPh>
    <phoneticPr fontId="2"/>
  </si>
  <si>
    <t>茜平ふれあい財団</t>
    <rPh sb="0" eb="1">
      <t>アカネ</t>
    </rPh>
    <rPh sb="1" eb="2">
      <t>ダイラ</t>
    </rPh>
    <rPh sb="6" eb="8">
      <t>ザイダン</t>
    </rPh>
    <phoneticPr fontId="2"/>
  </si>
  <si>
    <t>環境保全基金</t>
    <rPh sb="0" eb="2">
      <t>カンキョウ</t>
    </rPh>
    <rPh sb="2" eb="4">
      <t>ホゼン</t>
    </rPh>
    <rPh sb="4" eb="6">
      <t>キキン</t>
    </rPh>
    <phoneticPr fontId="2"/>
  </si>
  <si>
    <t>ふるさと応援基金</t>
    <rPh sb="4" eb="6">
      <t>オウエン</t>
    </rPh>
    <rPh sb="6" eb="8">
      <t>キキン</t>
    </rPh>
    <phoneticPr fontId="2"/>
  </si>
  <si>
    <t>瓦葺利夫人材育成基金</t>
    <rPh sb="0" eb="2">
      <t>カワラブキ</t>
    </rPh>
    <rPh sb="2" eb="4">
      <t>トシオ</t>
    </rPh>
    <rPh sb="4" eb="6">
      <t>ジンザイ</t>
    </rPh>
    <rPh sb="6" eb="8">
      <t>イクセイ</t>
    </rPh>
    <rPh sb="8" eb="10">
      <t>キキン</t>
    </rPh>
    <phoneticPr fontId="2"/>
  </si>
  <si>
    <t>国際交流基金</t>
    <rPh sb="0" eb="2">
      <t>コクサイ</t>
    </rPh>
    <rPh sb="2" eb="4">
      <t>コウリュウ</t>
    </rPh>
    <rPh sb="4" eb="6">
      <t>キキン</t>
    </rPh>
    <phoneticPr fontId="2"/>
  </si>
  <si>
    <t>石炭鉱害復旧用水かんがい施設維持管理基金</t>
    <rPh sb="0" eb="2">
      <t>セキタン</t>
    </rPh>
    <rPh sb="2" eb="4">
      <t>コウガイ</t>
    </rPh>
    <rPh sb="4" eb="6">
      <t>フッキュウ</t>
    </rPh>
    <rPh sb="6" eb="7">
      <t>ヨウ</t>
    </rPh>
    <rPh sb="7" eb="8">
      <t>スイ</t>
    </rPh>
    <rPh sb="12" eb="14">
      <t>シセツ</t>
    </rPh>
    <rPh sb="14" eb="16">
      <t>イジ</t>
    </rPh>
    <rPh sb="16" eb="18">
      <t>カンリ</t>
    </rPh>
    <rPh sb="18" eb="2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</si>
</sst>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C83-4947-B2DE-F029B4D6AC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85486</c:v>
                </c:pt>
                <c:pt idx="1">
                  <c:v>92723</c:v>
                </c:pt>
                <c:pt idx="2">
                  <c:v>108838</c:v>
                </c:pt>
                <c:pt idx="3">
                  <c:v>97599</c:v>
                </c:pt>
                <c:pt idx="4">
                  <c:v>101807</c:v>
                </c:pt>
              </c:numCache>
            </c:numRef>
          </c:val>
          <c:smooth val="0"/>
          <c:extLst>
            <c:ext xmlns:c16="http://schemas.microsoft.com/office/drawing/2014/chart" uri="{C3380CC4-5D6E-409C-BE32-E72D297353CC}">
              <c16:uniqueId val="{00000001-7C83-4947-B2DE-F029B4D6AC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8.39</c:v>
                </c:pt>
                <c:pt idx="1">
                  <c:v>6.8</c:v>
                </c:pt>
                <c:pt idx="2">
                  <c:v>4.37</c:v>
                </c:pt>
                <c:pt idx="3">
                  <c:v>6.57</c:v>
                </c:pt>
                <c:pt idx="4">
                  <c:v>8.23</c:v>
                </c:pt>
              </c:numCache>
            </c:numRef>
          </c:val>
          <c:extLst>
            <c:ext xmlns:c16="http://schemas.microsoft.com/office/drawing/2014/chart" uri="{C3380CC4-5D6E-409C-BE32-E72D297353CC}">
              <c16:uniqueId val="{00000000-1308-4830-BD52-FC977845B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23.33</c:v>
                </c:pt>
                <c:pt idx="1">
                  <c:v>23.6</c:v>
                </c:pt>
                <c:pt idx="2">
                  <c:v>19.62</c:v>
                </c:pt>
                <c:pt idx="3">
                  <c:v>11.39</c:v>
                </c:pt>
                <c:pt idx="4">
                  <c:v>14.88</c:v>
                </c:pt>
              </c:numCache>
            </c:numRef>
          </c:val>
          <c:extLst>
            <c:ext xmlns:c16="http://schemas.microsoft.com/office/drawing/2014/chart" uri="{C3380CC4-5D6E-409C-BE32-E72D297353CC}">
              <c16:uniqueId val="{00000001-1308-4830-BD52-FC977845B7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-1.53</c:v>
                </c:pt>
                <c:pt idx="2">
                  <c:v>-6.19</c:v>
                </c:pt>
                <c:pt idx="3">
                  <c:v>-5.82</c:v>
                </c:pt>
                <c:pt idx="4">
                  <c:v>5.78</c:v>
                </c:pt>
              </c:numCache>
            </c:numRef>
          </c:val>
          <c:smooth val="0"/>
          <c:extLst>
            <c:ext xmlns:c16="http://schemas.microsoft.com/office/drawing/2014/chart" uri="{C3380CC4-5D6E-409C-BE32-E72D297353CC}">
              <c16:uniqueId val="{00000002-1308-4830-BD52-FC977845B7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0.16</c:v>
                </c:pt>
                <c:pt idx="4">
                  <c:v>#N/A</c:v>
                </c:pt>
                <c:pt idx="5">
                  <c:v>0.3</c:v>
                </c:pt>
                <c:pt idx="6">
                  <c:v>#N/A</c:v>
                </c:pt>
                <c:pt idx="7">
                  <c:v>0.34</c:v>
                </c:pt>
                <c:pt idx="8">
                  <c:v>#N/A</c:v>
                </c:pt>
                <c:pt idx="9">
                  <c:v>0.01</c:v>
                </c:pt>
              </c:numCache>
            </c:numRef>
          </c:val>
          <c:extLst>
            <c:ext xmlns:c16="http://schemas.microsoft.com/office/drawing/2014/chart" uri="{C3380CC4-5D6E-409C-BE32-E72D297353CC}">
              <c16:uniqueId val="{00000000-A5DB-4B82-AD23-ECEC682F5E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DB-4B82-AD23-ECEC682F5EE3}"/>
            </c:ext>
          </c:extLst>
        </c:ser>
        <c:ser>
          <c:idx val="2"/>
          <c:order val="2"/>
          <c:tx>
            <c:strRef>
              <c:f>データシート!$A$29</c:f>
              <c:strCache>
                <c:ptCount val="1"/>
                <c:pt idx="0">
                  <c:v>北茨城市介護保険事業特別会計（介護サービス事業勘定）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A5DB-4B82-AD23-ECEC682F5EE3}"/>
            </c:ext>
          </c:extLst>
        </c:ser>
        <c:ser>
          <c:idx val="3"/>
          <c:order val="3"/>
          <c:tx>
            <c:strRef>
              <c:f>データシート!$A$30</c:f>
              <c:strCache>
                <c:ptCount val="1"/>
                <c:pt idx="0">
                  <c:v>北茨城市下水道事業会計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0.62</c:v>
                </c:pt>
              </c:numCache>
            </c:numRef>
          </c:val>
          <c:extLst>
            <c:ext xmlns:c16="http://schemas.microsoft.com/office/drawing/2014/chart" uri="{C3380CC4-5D6E-409C-BE32-E72D297353CC}">
              <c16:uniqueId val="{00000003-A5DB-4B82-AD23-ECEC682F5EE3}"/>
            </c:ext>
          </c:extLst>
        </c:ser>
        <c:ser>
          <c:idx val="4"/>
          <c:order val="4"/>
          <c:tx>
            <c:strRef>
              <c:f>データシート!$A$31</c:f>
              <c:strCache>
                <c:ptCount val="1"/>
                <c:pt idx="0">
                  <c:v>北茨城市介護保険事業特別会計（保険事業勘定）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1.67</c:v>
                </c:pt>
                <c:pt idx="2">
                  <c:v>#N/A</c:v>
                </c:pt>
                <c:pt idx="3">
                  <c:v>1.42</c:v>
                </c:pt>
                <c:pt idx="4">
                  <c:v>#N/A</c:v>
                </c:pt>
                <c:pt idx="5">
                  <c:v>1.41</c:v>
                </c:pt>
                <c:pt idx="6">
                  <c:v>#N/A</c:v>
                </c:pt>
                <c:pt idx="7">
                  <c:v>1.19</c:v>
                </c:pt>
                <c:pt idx="8">
                  <c:v>#N/A</c:v>
                </c:pt>
                <c:pt idx="9">
                  <c:v>0.7</c:v>
                </c:pt>
              </c:numCache>
            </c:numRef>
          </c:val>
          <c:extLst>
            <c:ext xmlns:c16="http://schemas.microsoft.com/office/drawing/2014/chart" uri="{C3380CC4-5D6E-409C-BE32-E72D297353CC}">
              <c16:uniqueId val="{00000004-A5DB-4B82-AD23-ECEC682F5EE3}"/>
            </c:ext>
          </c:extLst>
        </c:ser>
        <c:ser>
          <c:idx val="5"/>
          <c:order val="5"/>
          <c:tx>
            <c:strRef>
              <c:f>データシート!$A$32</c:f>
              <c:strCache>
                <c:ptCount val="1"/>
                <c:pt idx="0">
                  <c:v>北茨城市国民健康保険事業特別会計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1.64</c:v>
                </c:pt>
                <c:pt idx="2">
                  <c:v>#N/A</c:v>
                </c:pt>
                <c:pt idx="3">
                  <c:v>3.42</c:v>
                </c:pt>
                <c:pt idx="4">
                  <c:v>#N/A</c:v>
                </c:pt>
                <c:pt idx="5">
                  <c:v>0.71</c:v>
                </c:pt>
                <c:pt idx="6">
                  <c:v>#N/A</c:v>
                </c:pt>
                <c:pt idx="7">
                  <c:v>0.83</c:v>
                </c:pt>
                <c:pt idx="8">
                  <c:v>#N/A</c:v>
                </c:pt>
                <c:pt idx="9">
                  <c:v>0.85</c:v>
                </c:pt>
              </c:numCache>
            </c:numRef>
          </c:val>
          <c:extLst>
            <c:ext xmlns:c16="http://schemas.microsoft.com/office/drawing/2014/chart" uri="{C3380CC4-5D6E-409C-BE32-E72D297353CC}">
              <c16:uniqueId val="{00000005-A5DB-4B82-AD23-ECEC682F5EE3}"/>
            </c:ext>
          </c:extLst>
        </c:ser>
        <c:ser>
          <c:idx val="6"/>
          <c:order val="6"/>
          <c:tx>
            <c:strRef>
              <c:f>データシート!$A$33</c:f>
              <c:strCache>
                <c:ptCount val="1"/>
                <c:pt idx="0">
                  <c:v>北茨城市民病院事業会計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2.2999999999999998</c:v>
                </c:pt>
              </c:numCache>
            </c:numRef>
          </c:val>
          <c:extLst>
            <c:ext xmlns:c16="http://schemas.microsoft.com/office/drawing/2014/chart" uri="{C3380CC4-5D6E-409C-BE32-E72D297353CC}">
              <c16:uniqueId val="{00000006-A5DB-4B82-AD23-ECEC682F5EE3}"/>
            </c:ext>
          </c:extLst>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3.76</c:v>
                </c:pt>
                <c:pt idx="2">
                  <c:v>#N/A</c:v>
                </c:pt>
                <c:pt idx="3">
                  <c:v>3.32</c:v>
                </c:pt>
                <c:pt idx="4">
                  <c:v>#N/A</c:v>
                </c:pt>
                <c:pt idx="5">
                  <c:v>2.94</c:v>
                </c:pt>
                <c:pt idx="6">
                  <c:v>#N/A</c:v>
                </c:pt>
                <c:pt idx="7">
                  <c:v>2.83</c:v>
                </c:pt>
                <c:pt idx="8">
                  <c:v>#N/A</c:v>
                </c:pt>
                <c:pt idx="9">
                  <c:v>2.54</c:v>
                </c:pt>
              </c:numCache>
            </c:numRef>
          </c:val>
          <c:extLst>
            <c:ext xmlns:c16="http://schemas.microsoft.com/office/drawing/2014/chart" uri="{C3380CC4-5D6E-409C-BE32-E72D297353CC}">
              <c16:uniqueId val="{00000007-A5DB-4B82-AD23-ECEC682F5EE3}"/>
            </c:ext>
          </c:extLst>
        </c:ser>
        <c:ser>
          <c:idx val="8"/>
          <c:order val="8"/>
          <c:tx>
            <c:strRef>
              <c:f>データシート!$A$35</c:f>
              <c:strCache>
                <c:ptCount val="1"/>
                <c:pt idx="0">
                  <c:v>北茨城市水道事業会計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9.16</c:v>
                </c:pt>
                <c:pt idx="2">
                  <c:v>#N/A</c:v>
                </c:pt>
                <c:pt idx="3">
                  <c:v>9.52</c:v>
                </c:pt>
                <c:pt idx="4">
                  <c:v>#N/A</c:v>
                </c:pt>
                <c:pt idx="5">
                  <c:v>8.5299999999999994</c:v>
                </c:pt>
                <c:pt idx="6">
                  <c:v>#N/A</c:v>
                </c:pt>
                <c:pt idx="7">
                  <c:v>7.81</c:v>
                </c:pt>
                <c:pt idx="8">
                  <c:v>#N/A</c:v>
                </c:pt>
                <c:pt idx="9">
                  <c:v>8.02</c:v>
                </c:pt>
              </c:numCache>
            </c:numRef>
          </c:val>
          <c:extLst>
            <c:ext xmlns:c16="http://schemas.microsoft.com/office/drawing/2014/chart" uri="{C3380CC4-5D6E-409C-BE32-E72D297353CC}">
              <c16:uniqueId val="{00000008-A5DB-4B82-AD23-ECEC682F5E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8.3800000000000008</c:v>
                </c:pt>
                <c:pt idx="2">
                  <c:v>#N/A</c:v>
                </c:pt>
                <c:pt idx="3">
                  <c:v>6.78</c:v>
                </c:pt>
                <c:pt idx="4">
                  <c:v>#N/A</c:v>
                </c:pt>
                <c:pt idx="5">
                  <c:v>4.3600000000000003</c:v>
                </c:pt>
                <c:pt idx="6">
                  <c:v>#N/A</c:v>
                </c:pt>
                <c:pt idx="7">
                  <c:v>6.57</c:v>
                </c:pt>
                <c:pt idx="8">
                  <c:v>#N/A</c:v>
                </c:pt>
                <c:pt idx="9">
                  <c:v>8.2200000000000006</c:v>
                </c:pt>
              </c:numCache>
            </c:numRef>
          </c:val>
          <c:extLst>
            <c:ext xmlns:c16="http://schemas.microsoft.com/office/drawing/2014/chart" uri="{C3380CC4-5D6E-409C-BE32-E72D297353CC}">
              <c16:uniqueId val="{00000009-A5DB-4B82-AD23-ECEC682F5E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1328</c:v>
                </c:pt>
                <c:pt idx="5">
                  <c:v>1320</c:v>
                </c:pt>
                <c:pt idx="8">
                  <c:v>1293</c:v>
                </c:pt>
                <c:pt idx="11">
                  <c:v>1334</c:v>
                </c:pt>
                <c:pt idx="14">
                  <c:v>1329</c:v>
                </c:pt>
              </c:numCache>
            </c:numRef>
          </c:val>
          <c:extLst>
            <c:ext xmlns:c16="http://schemas.microsoft.com/office/drawing/2014/chart" uri="{C3380CC4-5D6E-409C-BE32-E72D297353CC}">
              <c16:uniqueId val="{00000000-1E4D-42B0-BFF5-05F338EFBA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4D-42B0-BFF5-05F338EFBA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32</c:v>
                </c:pt>
                <c:pt idx="3">
                  <c:v>29</c:v>
                </c:pt>
                <c:pt idx="6">
                  <c:v>28</c:v>
                </c:pt>
                <c:pt idx="9">
                  <c:v>28</c:v>
                </c:pt>
                <c:pt idx="12">
                  <c:v>15</c:v>
                </c:pt>
              </c:numCache>
            </c:numRef>
          </c:val>
          <c:extLst>
            <c:ext xmlns:c16="http://schemas.microsoft.com/office/drawing/2014/chart" uri="{C3380CC4-5D6E-409C-BE32-E72D297353CC}">
              <c16:uniqueId val="{00000002-1E4D-42B0-BFF5-05F338EFBA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14</c:v>
                </c:pt>
                <c:pt idx="6">
                  <c:v>11</c:v>
                </c:pt>
                <c:pt idx="9">
                  <c:v>10</c:v>
                </c:pt>
                <c:pt idx="12">
                  <c:v>10</c:v>
                </c:pt>
              </c:numCache>
            </c:numRef>
          </c:val>
          <c:extLst>
            <c:ext xmlns:c16="http://schemas.microsoft.com/office/drawing/2014/chart" uri="{C3380CC4-5D6E-409C-BE32-E72D297353CC}">
              <c16:uniqueId val="{00000003-1E4D-42B0-BFF5-05F338EFBA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416</c:v>
                </c:pt>
                <c:pt idx="3">
                  <c:v>403</c:v>
                </c:pt>
                <c:pt idx="6">
                  <c:v>431</c:v>
                </c:pt>
                <c:pt idx="9">
                  <c:v>417</c:v>
                </c:pt>
                <c:pt idx="12">
                  <c:v>312</c:v>
                </c:pt>
              </c:numCache>
            </c:numRef>
          </c:val>
          <c:extLst>
            <c:ext xmlns:c16="http://schemas.microsoft.com/office/drawing/2014/chart" uri="{C3380CC4-5D6E-409C-BE32-E72D297353CC}">
              <c16:uniqueId val="{00000004-1E4D-42B0-BFF5-05F338EFBA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4D-42B0-BFF5-05F338EFBA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4D-42B0-BFF5-05F338EFBA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1511</c:v>
                </c:pt>
                <c:pt idx="3">
                  <c:v>1636</c:v>
                </c:pt>
                <c:pt idx="6">
                  <c:v>1751</c:v>
                </c:pt>
                <c:pt idx="9">
                  <c:v>1851</c:v>
                </c:pt>
                <c:pt idx="12">
                  <c:v>1991</c:v>
                </c:pt>
              </c:numCache>
            </c:numRef>
          </c:val>
          <c:extLst>
            <c:ext xmlns:c16="http://schemas.microsoft.com/office/drawing/2014/chart" uri="{C3380CC4-5D6E-409C-BE32-E72D297353CC}">
              <c16:uniqueId val="{00000007-1E4D-42B0-BFF5-05F338EFBA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653</c:v>
                </c:pt>
                <c:pt idx="2">
                  <c:v>#N/A</c:v>
                </c:pt>
                <c:pt idx="3">
                  <c:v>#N/A</c:v>
                </c:pt>
                <c:pt idx="4">
                  <c:v>762</c:v>
                </c:pt>
                <c:pt idx="5">
                  <c:v>#N/A</c:v>
                </c:pt>
                <c:pt idx="6">
                  <c:v>#N/A</c:v>
                </c:pt>
                <c:pt idx="7">
                  <c:v>928</c:v>
                </c:pt>
                <c:pt idx="8">
                  <c:v>#N/A</c:v>
                </c:pt>
                <c:pt idx="9">
                  <c:v>#N/A</c:v>
                </c:pt>
                <c:pt idx="10">
                  <c:v>972</c:v>
                </c:pt>
                <c:pt idx="11">
                  <c:v>#N/A</c:v>
                </c:pt>
                <c:pt idx="12">
                  <c:v>#N/A</c:v>
                </c:pt>
                <c:pt idx="13">
                  <c:v>999</c:v>
                </c:pt>
                <c:pt idx="14">
                  <c:v>#N/A</c:v>
                </c:pt>
              </c:numCache>
            </c:numRef>
          </c:val>
          <c:smooth val="0"/>
          <c:extLst>
            <c:ext xmlns:c16="http://schemas.microsoft.com/office/drawing/2014/chart" uri="{C3380CC4-5D6E-409C-BE32-E72D297353CC}">
              <c16:uniqueId val="{00000008-1E4D-42B0-BFF5-05F338EFBA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14945</c:v>
                </c:pt>
                <c:pt idx="5">
                  <c:v>14845</c:v>
                </c:pt>
                <c:pt idx="8">
                  <c:v>14629</c:v>
                </c:pt>
                <c:pt idx="11">
                  <c:v>14487</c:v>
                </c:pt>
                <c:pt idx="14">
                  <c:v>15678</c:v>
                </c:pt>
              </c:numCache>
            </c:numRef>
          </c:val>
          <c:extLst>
            <c:ext xmlns:c16="http://schemas.microsoft.com/office/drawing/2014/chart" uri="{C3380CC4-5D6E-409C-BE32-E72D297353CC}">
              <c16:uniqueId val="{00000000-0595-4C92-A114-29528BCF49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2385</c:v>
                </c:pt>
                <c:pt idx="5">
                  <c:v>2446</c:v>
                </c:pt>
                <c:pt idx="8">
                  <c:v>2656</c:v>
                </c:pt>
                <c:pt idx="11">
                  <c:v>2524</c:v>
                </c:pt>
                <c:pt idx="14">
                  <c:v>2531</c:v>
                </c:pt>
              </c:numCache>
            </c:numRef>
          </c:val>
          <c:extLst>
            <c:ext xmlns:c16="http://schemas.microsoft.com/office/drawing/2014/chart" uri="{C3380CC4-5D6E-409C-BE32-E72D297353CC}">
              <c16:uniqueId val="{00000001-0595-4C92-A114-29528BCF49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3722</c:v>
                </c:pt>
                <c:pt idx="5">
                  <c:v>3683</c:v>
                </c:pt>
                <c:pt idx="8">
                  <c:v>3423</c:v>
                </c:pt>
                <c:pt idx="11">
                  <c:v>2540</c:v>
                </c:pt>
                <c:pt idx="14">
                  <c:v>3128</c:v>
                </c:pt>
              </c:numCache>
            </c:numRef>
          </c:val>
          <c:extLst>
            <c:ext xmlns:c16="http://schemas.microsoft.com/office/drawing/2014/chart" uri="{C3380CC4-5D6E-409C-BE32-E72D297353CC}">
              <c16:uniqueId val="{00000002-0595-4C92-A114-29528BCF49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95-4C92-A114-29528BCF49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95-4C92-A114-29528BCF49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6</c:v>
                </c:pt>
                <c:pt idx="6">
                  <c:v>13</c:v>
                </c:pt>
                <c:pt idx="9">
                  <c:v>9</c:v>
                </c:pt>
                <c:pt idx="12">
                  <c:v>3</c:v>
                </c:pt>
              </c:numCache>
            </c:numRef>
          </c:val>
          <c:extLst>
            <c:ext xmlns:c16="http://schemas.microsoft.com/office/drawing/2014/chart" uri="{C3380CC4-5D6E-409C-BE32-E72D297353CC}">
              <c16:uniqueId val="{00000005-0595-4C92-A114-29528BCF49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2922</c:v>
                </c:pt>
                <c:pt idx="3">
                  <c:v>2893</c:v>
                </c:pt>
                <c:pt idx="6">
                  <c:v>2818</c:v>
                </c:pt>
                <c:pt idx="9">
                  <c:v>2764</c:v>
                </c:pt>
                <c:pt idx="12">
                  <c:v>2767</c:v>
                </c:pt>
              </c:numCache>
            </c:numRef>
          </c:val>
          <c:extLst>
            <c:ext xmlns:c16="http://schemas.microsoft.com/office/drawing/2014/chart" uri="{C3380CC4-5D6E-409C-BE32-E72D297353CC}">
              <c16:uniqueId val="{00000006-0595-4C92-A114-29528BCF49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165</c:v>
                </c:pt>
                <c:pt idx="3">
                  <c:v>137</c:v>
                </c:pt>
                <c:pt idx="6">
                  <c:v>96</c:v>
                </c:pt>
                <c:pt idx="9">
                  <c:v>104</c:v>
                </c:pt>
                <c:pt idx="12">
                  <c:v>408</c:v>
                </c:pt>
              </c:numCache>
            </c:numRef>
          </c:val>
          <c:extLst>
            <c:ext xmlns:c16="http://schemas.microsoft.com/office/drawing/2014/chart" uri="{C3380CC4-5D6E-409C-BE32-E72D297353CC}">
              <c16:uniqueId val="{00000007-0595-4C92-A114-29528BCF49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6393</c:v>
                </c:pt>
                <c:pt idx="3">
                  <c:v>5961</c:v>
                </c:pt>
                <c:pt idx="6">
                  <c:v>5794</c:v>
                </c:pt>
                <c:pt idx="9">
                  <c:v>5548</c:v>
                </c:pt>
                <c:pt idx="12">
                  <c:v>5472</c:v>
                </c:pt>
              </c:numCache>
            </c:numRef>
          </c:val>
          <c:extLst>
            <c:ext xmlns:c16="http://schemas.microsoft.com/office/drawing/2014/chart" uri="{C3380CC4-5D6E-409C-BE32-E72D297353CC}">
              <c16:uniqueId val="{00000008-0595-4C92-A114-29528BCF49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100</c:v>
                </c:pt>
                <c:pt idx="3">
                  <c:v>71</c:v>
                </c:pt>
                <c:pt idx="6">
                  <c:v>43</c:v>
                </c:pt>
                <c:pt idx="9">
                  <c:v>15</c:v>
                </c:pt>
                <c:pt idx="12">
                  <c:v>0</c:v>
                </c:pt>
              </c:numCache>
            </c:numRef>
          </c:val>
          <c:extLst>
            <c:ext xmlns:c16="http://schemas.microsoft.com/office/drawing/2014/chart" uri="{C3380CC4-5D6E-409C-BE32-E72D297353CC}">
              <c16:uniqueId val="{00000009-0595-4C92-A114-29528BCF49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20594</c:v>
                </c:pt>
                <c:pt idx="3">
                  <c:v>21191</c:v>
                </c:pt>
                <c:pt idx="6">
                  <c:v>21518</c:v>
                </c:pt>
                <c:pt idx="9">
                  <c:v>22300</c:v>
                </c:pt>
                <c:pt idx="12">
                  <c:v>23122</c:v>
                </c:pt>
              </c:numCache>
            </c:numRef>
          </c:val>
          <c:extLst>
            <c:ext xmlns:c16="http://schemas.microsoft.com/office/drawing/2014/chart" uri="{C3380CC4-5D6E-409C-BE32-E72D297353CC}">
              <c16:uniqueId val="{0000000A-0595-4C92-A114-29528BCF49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9130</c:v>
                </c:pt>
                <c:pt idx="2">
                  <c:v>#N/A</c:v>
                </c:pt>
                <c:pt idx="3">
                  <c:v>#N/A</c:v>
                </c:pt>
                <c:pt idx="4">
                  <c:v>9285</c:v>
                </c:pt>
                <c:pt idx="5">
                  <c:v>#N/A</c:v>
                </c:pt>
                <c:pt idx="6">
                  <c:v>#N/A</c:v>
                </c:pt>
                <c:pt idx="7">
                  <c:v>9574</c:v>
                </c:pt>
                <c:pt idx="8">
                  <c:v>#N/A</c:v>
                </c:pt>
                <c:pt idx="9">
                  <c:v>#N/A</c:v>
                </c:pt>
                <c:pt idx="10">
                  <c:v>11189</c:v>
                </c:pt>
                <c:pt idx="11">
                  <c:v>#N/A</c:v>
                </c:pt>
                <c:pt idx="12">
                  <c:v>#N/A</c:v>
                </c:pt>
                <c:pt idx="13">
                  <c:v>10434</c:v>
                </c:pt>
                <c:pt idx="14">
                  <c:v>#N/A</c:v>
                </c:pt>
              </c:numCache>
            </c:numRef>
          </c:val>
          <c:smooth val="0"/>
          <c:extLst>
            <c:ext xmlns:c16="http://schemas.microsoft.com/office/drawing/2014/chart" uri="{C3380CC4-5D6E-409C-BE32-E72D297353CC}">
              <c16:uniqueId val="{0000000B-0595-4C92-A114-29528BCF49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1965</c:v>
                </c:pt>
                <c:pt idx="1">
                  <c:v>1151</c:v>
                </c:pt>
                <c:pt idx="2">
                  <c:v>1559</c:v>
                </c:pt>
              </c:numCache>
            </c:numRef>
          </c:val>
          <c:extLst>
            <c:ext xmlns:c16="http://schemas.microsoft.com/office/drawing/2014/chart" uri="{C3380CC4-5D6E-409C-BE32-E72D297353CC}">
              <c16:uniqueId val="{00000000-369A-4541-BAC1-AD2498792F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168</c:v>
                </c:pt>
                <c:pt idx="1">
                  <c:v>152</c:v>
                </c:pt>
                <c:pt idx="2">
                  <c:v>152</c:v>
                </c:pt>
              </c:numCache>
            </c:numRef>
          </c:val>
          <c:extLst>
            <c:ext xmlns:c16="http://schemas.microsoft.com/office/drawing/2014/chart" uri="{C3380CC4-5D6E-409C-BE32-E72D297353CC}">
              <c16:uniqueId val="{00000001-369A-4541-BAC1-AD2498792F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1716</c:v>
                </c:pt>
                <c:pt idx="1">
                  <c:v>1581</c:v>
                </c:pt>
                <c:pt idx="2">
                  <c:v>870</c:v>
                </c:pt>
              </c:numCache>
            </c:numRef>
          </c:val>
          <c:extLst>
            <c:ext xmlns:c16="http://schemas.microsoft.com/office/drawing/2014/chart" uri="{C3380CC4-5D6E-409C-BE32-E72D297353CC}">
              <c16:uniqueId val="{00000002-369A-4541-BAC1-AD2498792F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元利償還金は、近年実施した消防庁舎、図書館、小中一貫校等の建設事業に係る地方債償還額に加え、磯原中学校建設事業、複合防災センター整備事業等の実施により、今後も増加傾向である。</a:t>
          </a:r>
        </a:p>
        <a:p>
          <a:r>
            <a:rPr kumimoji="1" lang="ja-JP" altLang="en-US" sz="1050">
              <a:latin typeface="ＭＳ ゴシック" pitchFamily="49" charset="-128"/>
              <a:ea typeface="ＭＳ ゴシック" pitchFamily="49" charset="-128"/>
            </a:rPr>
            <a:t>　公営企業債の元利償還金に対する繰入金は、変動はあるものの、同規模で推移しており、令和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年度は公共下水道事業が分流式下水道に要する経費の減、水道事業で水道料金軽減補助金の減により、全体として約</a:t>
          </a:r>
          <a:r>
            <a:rPr kumimoji="1" lang="en-US" altLang="ja-JP" sz="1050">
              <a:latin typeface="ＭＳ ゴシック" pitchFamily="49" charset="-128"/>
              <a:ea typeface="ＭＳ ゴシック" pitchFamily="49" charset="-128"/>
            </a:rPr>
            <a:t>105</a:t>
          </a:r>
          <a:r>
            <a:rPr kumimoji="1" lang="ja-JP" altLang="en-US" sz="1050">
              <a:latin typeface="ＭＳ ゴシック" pitchFamily="49" charset="-128"/>
              <a:ea typeface="ＭＳ ゴシック" pitchFamily="49" charset="-128"/>
            </a:rPr>
            <a:t>百万円の減額と</a:t>
          </a:r>
          <a:r>
            <a:rPr kumimoji="1" lang="ja-JP" altLang="en-US" sz="1000">
              <a:latin typeface="ＭＳ ゴシック" pitchFamily="49" charset="-128"/>
              <a:ea typeface="ＭＳ ゴシック" pitchFamily="49" charset="-128"/>
            </a:rPr>
            <a:t>なった</a:t>
          </a:r>
          <a:r>
            <a:rPr kumimoji="1" lang="ja-JP" altLang="en-US" sz="1050">
              <a:latin typeface="ＭＳ ゴシック" pitchFamily="49" charset="-128"/>
              <a:ea typeface="ＭＳ ゴシック" pitchFamily="49" charset="-128"/>
            </a:rPr>
            <a:t>が、今後については大きな減額はないと見込まれる。</a:t>
          </a:r>
        </a:p>
        <a:p>
          <a:r>
            <a:rPr kumimoji="1" lang="ja-JP" altLang="en-US" sz="1050">
              <a:latin typeface="ＭＳ ゴシック" pitchFamily="49" charset="-128"/>
              <a:ea typeface="ＭＳ ゴシック" pitchFamily="49" charset="-128"/>
            </a:rPr>
            <a:t>　組合等が起こした地方債の元利償還金に対する負担金は、清掃センター建設事業に</a:t>
          </a:r>
          <a:r>
            <a:rPr kumimoji="1" lang="ja-JP" altLang="en-US" sz="1100">
              <a:latin typeface="ＭＳ ゴシック" pitchFamily="49" charset="-128"/>
              <a:ea typeface="ＭＳ ゴシック" pitchFamily="49" charset="-128"/>
            </a:rPr>
            <a:t>おいて</a:t>
          </a:r>
          <a:r>
            <a:rPr kumimoji="1" lang="ja-JP" altLang="en-US" sz="1050">
              <a:latin typeface="ＭＳ ゴシック" pitchFamily="49" charset="-128"/>
              <a:ea typeface="ＭＳ ゴシック" pitchFamily="49" charset="-128"/>
            </a:rPr>
            <a:t>、公債費に係る市負担金が今後発生するため、令和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年度から増加となる見込みである。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算入公債費等は、前年度とほぼ同額で、臨時財政対策債や学校建設に係る償還金もあり、今後大きな減額はないと見込まれる。</a:t>
          </a:r>
        </a:p>
        <a:p>
          <a:r>
            <a:rPr kumimoji="1" lang="ja-JP" altLang="en-US" sz="1050">
              <a:latin typeface="ＭＳ ゴシック" pitchFamily="49" charset="-128"/>
              <a:ea typeface="ＭＳ ゴシック" pitchFamily="49" charset="-128"/>
            </a:rPr>
            <a:t>　今後も公共施設老朽化対策は続くが、将来に負担を残さないような地方債管理を念頭に置き、財政運営に努める。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減債基金残高のうち、実質公債費比率の算定に用いる満期一括償還地方債の償還の財源として積み立てた額はない</a:t>
          </a:r>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一般会計等における地方債の現在高は、近年実施した消防庁舎、図書館、小中一貫校等の建設事業に加え、磯原中学校建設事業、複合防災センター整備事業等の実施により、増加傾向が続いている。</a:t>
          </a:r>
        </a:p>
        <a:p>
          <a:r>
            <a:rPr kumimoji="1" lang="ja-JP" altLang="en-US" sz="1050">
              <a:latin typeface="ＭＳ ゴシック" pitchFamily="49" charset="-128"/>
              <a:ea typeface="ＭＳ ゴシック" pitchFamily="49" charset="-128"/>
            </a:rPr>
            <a:t>　公営企業債等見込額は、公共下水道整備事業及び市民病院建設に伴う一般会計負担分があるため高い水準となっているが、近年は地方債の新規借入額よりも償還額が上回っているため、減少傾向が続いている。</a:t>
          </a:r>
        </a:p>
        <a:p>
          <a:r>
            <a:rPr kumimoji="1" lang="ja-JP" altLang="en-US" sz="1050">
              <a:latin typeface="ＭＳ ゴシック" pitchFamily="49" charset="-128"/>
              <a:ea typeface="ＭＳ ゴシック" pitchFamily="49" charset="-128"/>
            </a:rPr>
            <a:t>　組合等負担等見込額は、広域での清掃センター建設に係る組合債の発行により、令和元年度から増加に転じ、令和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年度までは増加の見込みである。</a:t>
          </a:r>
        </a:p>
        <a:p>
          <a:r>
            <a:rPr kumimoji="1" lang="ja-JP" altLang="en-US" sz="1050">
              <a:latin typeface="ＭＳ ゴシック" pitchFamily="49" charset="-128"/>
              <a:ea typeface="ＭＳ ゴシック" pitchFamily="49" charset="-128"/>
            </a:rPr>
            <a:t>　今後は、将来負担比率（分子）が増加することが予想され、過度な将来負担が発生しないよう心掛けた財政運営等を行っていく。</a:t>
          </a:r>
        </a:p>
        <a:p>
          <a:r>
            <a:rPr kumimoji="1" lang="ja-JP" altLang="en-US" sz="1050">
              <a:latin typeface="ＭＳ ゴシック" pitchFamily="49" charset="-128"/>
              <a:ea typeface="ＭＳ ゴシック" pitchFamily="49" charset="-128"/>
            </a:rPr>
            <a:t>　充当可能財源等は、充当可能基金が令和元年度に中学校建設事業や清掃センター建設事業等の財源に充てるため、財政調整基金の取り崩しを</a:t>
          </a:r>
          <a:r>
            <a:rPr kumimoji="1" lang="ja-JP" altLang="en-US" sz="1050">
              <a:solidFill>
                <a:schemeClr val="tx1"/>
              </a:solidFill>
              <a:latin typeface="ＭＳ ゴシック" pitchFamily="49" charset="-128"/>
              <a:ea typeface="ＭＳ ゴシック" pitchFamily="49" charset="-128"/>
            </a:rPr>
            <a:t>行ったため大きく</a:t>
          </a:r>
          <a:r>
            <a:rPr kumimoji="1" lang="ja-JP" altLang="en-US" sz="1050">
              <a:latin typeface="ＭＳ ゴシック" pitchFamily="49" charset="-128"/>
              <a:ea typeface="ＭＳ ゴシック" pitchFamily="49" charset="-128"/>
            </a:rPr>
            <a:t>減少したが、令和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年度に約</a:t>
          </a:r>
          <a:r>
            <a:rPr kumimoji="1" lang="en-US" altLang="ja-JP" sz="1050">
              <a:latin typeface="ＭＳ ゴシック" pitchFamily="49" charset="-128"/>
              <a:ea typeface="ＭＳ ゴシック" pitchFamily="49" charset="-128"/>
            </a:rPr>
            <a:t>408</a:t>
          </a:r>
          <a:r>
            <a:rPr kumimoji="1" lang="ja-JP" altLang="en-US" sz="1050">
              <a:latin typeface="ＭＳ ゴシック" pitchFamily="49" charset="-128"/>
              <a:ea typeface="ＭＳ ゴシック" pitchFamily="49" charset="-128"/>
            </a:rPr>
            <a:t>百万円の積立を行ったことにより増加に転じている。基準財政需要額算入見込額は、全国緊急防災施策等債、国土強靭化施策債等の新規借入による増により、前年度に比べ、約</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億円増加となった。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今後も、少子高齢化の進展等に伴う経常経費の増加や新たな行政需要などに対応するため、一般財源が厳しい状況となることが予想されるため、引き続き適正な基金の管理に努める</a:t>
          </a:r>
          <a:r>
            <a:rPr kumimoji="1" lang="ja-JP" altLang="en-US" sz="12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次年度以降の市税の減収に備えるため、財政調整基金の積立を行ったことにより約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百万円増額したほか、ふるさと応援基金、環境保全基金等の積立を行ったものの、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基金廃止により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百万円、復興まちづくり基金約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公債費や扶助費などの経常経費の増加傾向や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今後の経済状況の変化による財源確保や新たな行政需要に対応するため、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一般財源の確保がより厳しい状況になることが予想されることから、</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財政調整基金及び減債基金を適正に管理する。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短期的には、財政調整基金及び減債基金への積立てにより増額の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予定だが、中長期的には減額傾向にある。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・環境保全基金：市民の健康と生活環境を保全するための施策</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・ふるさと応援基金：ふるさとの教育又は文化の振興、福祉又は少子化対策、自然環境の保全、産業の振興、医療の充実に関する事業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・瓦葺利夫人材育成基金：次代を担う有為な人材の育成に資する施策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・国際交流基金：社会の国際化に対応し、広く国際交流を推進するための施策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石炭鉱害復旧用水かんがい施設維持管理基金：石炭鉱害復旧用に設置した臼場</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C</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地区の用水かんがい施設の維持管理に係わる費用</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・東日本大震災復興交付金基金：基金廃止により約</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604</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百万円取り崩したことによる皆減</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・復興まちづくり基金：</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基金廃止により約</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204</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取り崩したことによる皆減</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・ふるさと応援基金：磯原子育て支援施設借上料</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等に充てるため</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61</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ものの、ふるさと応援寄附約</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122</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・環境保全基金：環境保全関係負担金受入金を積み立てながら、環境保全に資する事業への活用を図る。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・ふるさと応援基金：ふるさと応援寄附を積み立てながら、寄附の目的に応じた事業に充当する。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・瓦葺利夫人材育成基金：時代を担う優位な人材の育成に資する施策への活用を図る。</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・国際交流基金：国際親善友好都市等の交流活動事業費や市国際交流協会への事業費補助金に充当する。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・石炭鉱害復旧用水かんがい施設維持管理基金：石炭鉱害を受けた地区の用水かんがい施設の維持管理費に充当する。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次年度以降の市税等の減収に備えるため、市税等の減収補てん債の借入相当分等約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公債費や扶助費などの経常経費の増加に伴い、一般財源が厳しい状況になることが予想される中で、今後の経済状況の変化による財源確保や新たな行政需要に対応するため、適正な基金管理に努める。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当面は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、災害への備え等や過去の実績を考慮し、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基金利子分のみ積立したため、ほぼ同額である。</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年度以降実施した消防庁舎、小中一貫校等の大規模建設事業に係る地方債償還に加え、新たに磯原中学校建設事業、複合防災センター建設事業に係る地方債償還が生じ、公債費が増加する見込みである。令和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年度に地方債償還のピークを迎え、その後数年間は公債費への財債負担が大きい状況が続くことから、その償還の一部に基金の活用を予定している。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今後は、当面の財政負担を見据え、一定の額を確保できるよう基金管理に努める。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市税</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法人市民税</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では、令和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年度に新型コロナウイルス感染症の影響等もあり減額となったものの、</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年度以降、法人の業績好調により収入</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額は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きくなっている。個人市民税も人口減少の中、大きな減少もなく推移している。また、固定資産税においても、土地の減額はあるものの、家屋・償却資産が比較的安定していることから、市税全体でも大きく減少することなく安定して収入されているため、類似団体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しかしながら、今後は、人口減少や退職者の増に伴う市民税の減、地価の下落等に伴う固定資産税の減に加え、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新型コロナウイルス感染症の影響や景気の動向によっては、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法人市民税の減額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が想定される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ことから、収納率の向上等を図り、自主財源の確保に努めるとともに、施策の厳選、更なる経費の節減等歳出の見直しを行い、財政基盤の強化に努める。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xdr:cNvCxnSpPr/>
      </xdr:nvCxnSpPr>
      <xdr:spPr>
        <a:xfrm flipV="1">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157692</xdr:rowOff>
    </xdr:to>
    <xdr:cxnSp macro="">
      <xdr:nvCxnSpPr>
        <xdr:cNvPr id="75" name="直線コネクタ 74"/>
        <xdr:cNvCxnSpPr/>
      </xdr:nvCxnSpPr>
      <xdr:spPr>
        <a:xfrm flipV="1">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類似団体平均と比較して</a:t>
          </a:r>
          <a:r>
            <a:rPr kumimoji="1" lang="en-US" altLang="ja-JP" sz="1050">
              <a:latin typeface="ＭＳ Ｐゴシック" panose="020B0600070205080204" pitchFamily="50" charset="-128"/>
              <a:ea typeface="ＭＳ Ｐゴシック" panose="020B0600070205080204" pitchFamily="50" charset="-128"/>
            </a:rPr>
            <a:t>5.3</a:t>
          </a:r>
          <a:r>
            <a:rPr kumimoji="1" lang="ja-JP" altLang="en-US" sz="1050">
              <a:latin typeface="ＭＳ Ｐゴシック" panose="020B0600070205080204" pitchFamily="50" charset="-128"/>
              <a:ea typeface="ＭＳ Ｐゴシック" panose="020B0600070205080204" pitchFamily="50" charset="-128"/>
            </a:rPr>
            <a:t>ポイント高くなっている。</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扶助費が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ポイント、公債費が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ポイント、それぞれ類似団体平均を上回っていることが要因の一つである。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扶助費については、資格審査等の適正化による抑制を図るとともに、公債費は、</a:t>
          </a:r>
          <a:r>
            <a:rPr kumimoji="1" lang="ja-JP" altLang="en-US" sz="1050">
              <a:latin typeface="ＭＳ Ｐゴシック" panose="020B0600070205080204" pitchFamily="50" charset="-128"/>
              <a:ea typeface="ＭＳ Ｐゴシック" panose="020B0600070205080204" pitchFamily="50" charset="-128"/>
            </a:rPr>
            <a:t>臨時財政対策債や近年実施している大規模建設事業に係る元利償還金の増額により公債費が増となる見込みであるため、新規発行の抑制を図るなど、</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地方債の適正な管理に努める。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歳入については、令和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年度を除けば、市税は安定して収入が確保できており、今後も経常経費に充てる一般財源については大きく減少することはないと考えられる。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しかし、経常経費が増額傾向にあるため、引き続き経常経費の抑制、施策の厳選に取り組むとともに、市税等の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収納率の向上等を図り、自主財源の確保に努める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48895</xdr:rowOff>
    </xdr:from>
    <xdr:to>
      <xdr:col>23</xdr:col>
      <xdr:colOff>133350</xdr:colOff>
      <xdr:row>66</xdr:row>
      <xdr:rowOff>58420</xdr:rowOff>
    </xdr:to>
    <xdr:cxnSp macro="">
      <xdr:nvCxnSpPr>
        <xdr:cNvPr id="128" name="直線コネクタ 127"/>
        <xdr:cNvCxnSpPr/>
      </xdr:nvCxnSpPr>
      <xdr:spPr>
        <a:xfrm flipV="1">
          <a:off x="4114800" y="1119314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46355</xdr:rowOff>
    </xdr:from>
    <xdr:to>
      <xdr:col>19</xdr:col>
      <xdr:colOff>133350</xdr:colOff>
      <xdr:row>66</xdr:row>
      <xdr:rowOff>58420</xdr:rowOff>
    </xdr:to>
    <xdr:cxnSp macro="">
      <xdr:nvCxnSpPr>
        <xdr:cNvPr id="131" name="直線コネクタ 130"/>
        <xdr:cNvCxnSpPr/>
      </xdr:nvCxnSpPr>
      <xdr:spPr>
        <a:xfrm>
          <a:off x="3225800" y="113620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66</xdr:row>
      <xdr:rowOff>46355</xdr:rowOff>
    </xdr:to>
    <xdr:cxnSp macro="">
      <xdr:nvCxnSpPr>
        <xdr:cNvPr id="134" name="直線コネクタ 133"/>
        <xdr:cNvCxnSpPr/>
      </xdr:nvCxnSpPr>
      <xdr:spPr>
        <a:xfrm>
          <a:off x="2336800" y="111207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147955</xdr:rowOff>
    </xdr:to>
    <xdr:cxnSp macro="">
      <xdr:nvCxnSpPr>
        <xdr:cNvPr id="137" name="直線コネクタ 136"/>
        <xdr:cNvCxnSpPr/>
      </xdr:nvCxnSpPr>
      <xdr:spPr>
        <a:xfrm>
          <a:off x="1447800" y="1095184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169545</xdr:rowOff>
    </xdr:from>
    <xdr:to>
      <xdr:col>23</xdr:col>
      <xdr:colOff>184150</xdr:colOff>
      <xdr:row>65</xdr:row>
      <xdr:rowOff>99695</xdr:rowOff>
    </xdr:to>
    <xdr:sp macro="" textlink="">
      <xdr:nvSpPr>
        <xdr:cNvPr id="147" name="楕円 146"/>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141622</xdr:rowOff>
    </xdr:from>
    <xdr:ext cx="762000" cy="259045"/>
    <xdr:sp macro="" textlink="">
      <xdr:nvSpPr>
        <xdr:cNvPr id="148"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49" name="楕円 148"/>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0" name="テキスト ボックス 149"/>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167005</xdr:rowOff>
    </xdr:from>
    <xdr:to>
      <xdr:col>15</xdr:col>
      <xdr:colOff>133350</xdr:colOff>
      <xdr:row>66</xdr:row>
      <xdr:rowOff>97155</xdr:rowOff>
    </xdr:to>
    <xdr:sp macro="" textlink="">
      <xdr:nvSpPr>
        <xdr:cNvPr id="151" name="楕円 150"/>
        <xdr:cNvSpPr/>
      </xdr:nvSpPr>
      <xdr:spPr>
        <a:xfrm>
          <a:off x="3175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81932</xdr:rowOff>
    </xdr:from>
    <xdr:ext cx="762000" cy="259045"/>
    <xdr:sp macro="" textlink="">
      <xdr:nvSpPr>
        <xdr:cNvPr id="152" name="テキスト ボックス 151"/>
        <xdr:cNvSpPr txBox="1"/>
      </xdr:nvSpPr>
      <xdr:spPr>
        <a:xfrm>
          <a:off x="2844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3" name="楕円 152"/>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4" name="テキスト ボックス 153"/>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5" name="楕円 154"/>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56" name="テキスト ボックス 155"/>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人当たりの金額が類似団体平均に比べ低くなっているのは、主に人件費が要因である。職員数の削減を着実に行ってきたことにより、職員給与費が抑制されているためである。</a:t>
          </a:r>
        </a:p>
        <a:p>
          <a:r>
            <a:rPr kumimoji="1" lang="ja-JP" altLang="en-US" sz="1200">
              <a:latin typeface="ＭＳ Ｐゴシック" panose="020B0600070205080204" pitchFamily="50" charset="-128"/>
              <a:ea typeface="ＭＳ Ｐゴシック" panose="020B0600070205080204" pitchFamily="50" charset="-128"/>
            </a:rPr>
            <a:t>　しかしながら、職員数については、ほぼ一定となりつつあるため、今後は減額傾向にはならないと予想される。また、物件費については、委託料や事務機器借上料が増加傾向にあるなど、全体として増加している。維持補修費についても、公共施設の老朽化に伴い、増加傾向にあるため、経費節減に対する意識を向上させる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139950</xdr:rowOff>
    </xdr:from>
    <xdr:to>
      <xdr:col>23</xdr:col>
      <xdr:colOff>133350</xdr:colOff>
      <xdr:row>81</xdr:row>
      <xdr:rowOff>152836</xdr:rowOff>
    </xdr:to>
    <xdr:cxnSp macro="">
      <xdr:nvCxnSpPr>
        <xdr:cNvPr id="191" name="直線コネクタ 190"/>
        <xdr:cNvCxnSpPr/>
      </xdr:nvCxnSpPr>
      <xdr:spPr>
        <a:xfrm>
          <a:off x="4114800" y="14027400"/>
          <a:ext cx="8382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95687</xdr:rowOff>
    </xdr:from>
    <xdr:to>
      <xdr:col>19</xdr:col>
      <xdr:colOff>133350</xdr:colOff>
      <xdr:row>81</xdr:row>
      <xdr:rowOff>139950</xdr:rowOff>
    </xdr:to>
    <xdr:cxnSp macro="">
      <xdr:nvCxnSpPr>
        <xdr:cNvPr id="194" name="直線コネクタ 193"/>
        <xdr:cNvCxnSpPr/>
      </xdr:nvCxnSpPr>
      <xdr:spPr>
        <a:xfrm>
          <a:off x="3225800" y="13983137"/>
          <a:ext cx="8890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49391</xdr:rowOff>
    </xdr:from>
    <xdr:to>
      <xdr:col>15</xdr:col>
      <xdr:colOff>82550</xdr:colOff>
      <xdr:row>81</xdr:row>
      <xdr:rowOff>95687</xdr:rowOff>
    </xdr:to>
    <xdr:cxnSp macro="">
      <xdr:nvCxnSpPr>
        <xdr:cNvPr id="197" name="直線コネクタ 196"/>
        <xdr:cNvCxnSpPr/>
      </xdr:nvCxnSpPr>
      <xdr:spPr>
        <a:xfrm>
          <a:off x="2336800" y="13936841"/>
          <a:ext cx="8890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18648</xdr:rowOff>
    </xdr:from>
    <xdr:to>
      <xdr:col>11</xdr:col>
      <xdr:colOff>31750</xdr:colOff>
      <xdr:row>81</xdr:row>
      <xdr:rowOff>49391</xdr:rowOff>
    </xdr:to>
    <xdr:cxnSp macro="">
      <xdr:nvCxnSpPr>
        <xdr:cNvPr id="200" name="直線コネクタ 199"/>
        <xdr:cNvCxnSpPr/>
      </xdr:nvCxnSpPr>
      <xdr:spPr>
        <a:xfrm>
          <a:off x="1447800" y="13906098"/>
          <a:ext cx="889000" cy="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102036</xdr:rowOff>
    </xdr:from>
    <xdr:to>
      <xdr:col>23</xdr:col>
      <xdr:colOff>184150</xdr:colOff>
      <xdr:row>82</xdr:row>
      <xdr:rowOff>32186</xdr:rowOff>
    </xdr:to>
    <xdr:sp macro="" textlink="">
      <xdr:nvSpPr>
        <xdr:cNvPr id="210" name="楕円 209"/>
        <xdr:cNvSpPr/>
      </xdr:nvSpPr>
      <xdr:spPr>
        <a:xfrm>
          <a:off x="4902200" y="139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118563</xdr:rowOff>
    </xdr:from>
    <xdr:ext cx="762000" cy="259045"/>
    <xdr:sp macro="" textlink="">
      <xdr:nvSpPr>
        <xdr:cNvPr id="211" name="人件費・物件費等の状況該当値テキスト"/>
        <xdr:cNvSpPr txBox="1"/>
      </xdr:nvSpPr>
      <xdr:spPr>
        <a:xfrm>
          <a:off x="5041900" y="138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89150</xdr:rowOff>
    </xdr:from>
    <xdr:to>
      <xdr:col>19</xdr:col>
      <xdr:colOff>184150</xdr:colOff>
      <xdr:row>82</xdr:row>
      <xdr:rowOff>19300</xdr:rowOff>
    </xdr:to>
    <xdr:sp macro="" textlink="">
      <xdr:nvSpPr>
        <xdr:cNvPr id="212" name="楕円 211"/>
        <xdr:cNvSpPr/>
      </xdr:nvSpPr>
      <xdr:spPr>
        <a:xfrm>
          <a:off x="4064000" y="13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29477</xdr:rowOff>
    </xdr:from>
    <xdr:ext cx="736600" cy="259045"/>
    <xdr:sp macro="" textlink="">
      <xdr:nvSpPr>
        <xdr:cNvPr id="213" name="テキスト ボックス 212"/>
        <xdr:cNvSpPr txBox="1"/>
      </xdr:nvSpPr>
      <xdr:spPr>
        <a:xfrm>
          <a:off x="3733800" y="137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44887</xdr:rowOff>
    </xdr:from>
    <xdr:to>
      <xdr:col>15</xdr:col>
      <xdr:colOff>133350</xdr:colOff>
      <xdr:row>81</xdr:row>
      <xdr:rowOff>146487</xdr:rowOff>
    </xdr:to>
    <xdr:sp macro="" textlink="">
      <xdr:nvSpPr>
        <xdr:cNvPr id="214" name="楕円 213"/>
        <xdr:cNvSpPr/>
      </xdr:nvSpPr>
      <xdr:spPr>
        <a:xfrm>
          <a:off x="3175000" y="139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156664</xdr:rowOff>
    </xdr:from>
    <xdr:ext cx="762000" cy="259045"/>
    <xdr:sp macro="" textlink="">
      <xdr:nvSpPr>
        <xdr:cNvPr id="215" name="テキスト ボックス 214"/>
        <xdr:cNvSpPr txBox="1"/>
      </xdr:nvSpPr>
      <xdr:spPr>
        <a:xfrm>
          <a:off x="2844800" y="137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170041</xdr:rowOff>
    </xdr:from>
    <xdr:to>
      <xdr:col>11</xdr:col>
      <xdr:colOff>82550</xdr:colOff>
      <xdr:row>81</xdr:row>
      <xdr:rowOff>100191</xdr:rowOff>
    </xdr:to>
    <xdr:sp macro="" textlink="">
      <xdr:nvSpPr>
        <xdr:cNvPr id="216" name="楕円 215"/>
        <xdr:cNvSpPr/>
      </xdr:nvSpPr>
      <xdr:spPr>
        <a:xfrm>
          <a:off x="2286000" y="13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110368</xdr:rowOff>
    </xdr:from>
    <xdr:ext cx="762000" cy="259045"/>
    <xdr:sp macro="" textlink="">
      <xdr:nvSpPr>
        <xdr:cNvPr id="217" name="テキスト ボックス 216"/>
        <xdr:cNvSpPr txBox="1"/>
      </xdr:nvSpPr>
      <xdr:spPr>
        <a:xfrm>
          <a:off x="1955800" y="136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139298</xdr:rowOff>
    </xdr:from>
    <xdr:to>
      <xdr:col>7</xdr:col>
      <xdr:colOff>31750</xdr:colOff>
      <xdr:row>81</xdr:row>
      <xdr:rowOff>69448</xdr:rowOff>
    </xdr:to>
    <xdr:sp macro="" textlink="">
      <xdr:nvSpPr>
        <xdr:cNvPr id="218" name="楕円 217"/>
        <xdr:cNvSpPr/>
      </xdr:nvSpPr>
      <xdr:spPr>
        <a:xfrm>
          <a:off x="1397000" y="138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79625</xdr:rowOff>
    </xdr:from>
    <xdr:ext cx="762000" cy="259045"/>
    <xdr:sp macro="" textlink="">
      <xdr:nvSpPr>
        <xdr:cNvPr id="219" name="テキスト ボックス 218"/>
        <xdr:cNvSpPr txBox="1"/>
      </xdr:nvSpPr>
      <xdr:spPr>
        <a:xfrm>
          <a:off x="1066800" y="136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ラスパイレス指数は、類似団体平均をやや下回った数値で推移しており、今後も、国家公務員の給与との整合性を保ちながら、適正な給与水準の維持に努める。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3" name="直線コネクタ 252"/>
        <xdr:cNvCxnSpPr/>
      </xdr:nvCxnSpPr>
      <xdr:spPr>
        <a:xfrm flipV="1">
          <a:off x="16179800" y="143637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84</xdr:row>
      <xdr:rowOff>2116</xdr:rowOff>
    </xdr:to>
    <xdr:cxnSp macro="">
      <xdr:nvCxnSpPr>
        <xdr:cNvPr id="256" name="直線コネクタ 255"/>
        <xdr:cNvCxnSpPr/>
      </xdr:nvCxnSpPr>
      <xdr:spPr>
        <a:xfrm>
          <a:off x="15290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84</xdr:row>
      <xdr:rowOff>2116</xdr:rowOff>
    </xdr:to>
    <xdr:cxnSp macro="">
      <xdr:nvCxnSpPr>
        <xdr:cNvPr id="259" name="直線コネクタ 258"/>
        <xdr:cNvCxnSpPr/>
      </xdr:nvCxnSpPr>
      <xdr:spPr>
        <a:xfrm flipV="1">
          <a:off x="14401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2116</xdr:rowOff>
    </xdr:to>
    <xdr:cxnSp macro="">
      <xdr:nvCxnSpPr>
        <xdr:cNvPr id="262" name="直線コネクタ 261"/>
        <xdr:cNvCxnSpPr/>
      </xdr:nvCxnSpPr>
      <xdr:spPr>
        <a:xfrm>
          <a:off x="13512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4" name="楕円 27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5" name="テキスト ボックス 27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76" name="楕円 275"/>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77" name="テキスト ボックス 276"/>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8" name="楕円 277"/>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9" name="テキスト ボックス 278"/>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0" name="楕円 279"/>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1" name="テキスト ボックス 280"/>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人当たり職員数が類似団体平均を下回っているのは、組織の見直し及び業務の一部民間委託等の推進により職員数の削減を着実に実施してきたことが要因である。</a:t>
          </a:r>
        </a:p>
        <a:p>
          <a:r>
            <a:rPr kumimoji="1" lang="ja-JP" altLang="en-US" sz="1300">
              <a:latin typeface="ＭＳ Ｐゴシック" panose="020B0600070205080204" pitchFamily="50" charset="-128"/>
              <a:ea typeface="ＭＳ Ｐゴシック" panose="020B0600070205080204" pitchFamily="50" charset="-128"/>
            </a:rPr>
            <a:t>　しかしながら、職員削減についてはある程度成果を上げたことから、現在は一定水準を保っている。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今後も、定員適正化計画に基づく適正な職員数の管理、効率的な組織機構の確立により、最小の人員で最大限の効果を生み出す、効果的な行政運営の推進に努める。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62502</xdr:rowOff>
    </xdr:to>
    <xdr:cxnSp macro="">
      <xdr:nvCxnSpPr>
        <xdr:cNvPr id="318" name="直線コネクタ 317"/>
        <xdr:cNvCxnSpPr/>
      </xdr:nvCxnSpPr>
      <xdr:spPr>
        <a:xfrm>
          <a:off x="16179800" y="1050888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83185</xdr:rowOff>
    </xdr:to>
    <xdr:cxnSp macro="">
      <xdr:nvCxnSpPr>
        <xdr:cNvPr id="321" name="直線コネクタ 320"/>
        <xdr:cNvCxnSpPr/>
      </xdr:nvCxnSpPr>
      <xdr:spPr>
        <a:xfrm flipV="1">
          <a:off x="15290800" y="10508887"/>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67673</xdr:rowOff>
    </xdr:from>
    <xdr:to>
      <xdr:col>72</xdr:col>
      <xdr:colOff>203200</xdr:colOff>
      <xdr:row>61</xdr:row>
      <xdr:rowOff>83185</xdr:rowOff>
    </xdr:to>
    <xdr:cxnSp macro="">
      <xdr:nvCxnSpPr>
        <xdr:cNvPr id="324" name="直線コネクタ 323"/>
        <xdr:cNvCxnSpPr/>
      </xdr:nvCxnSpPr>
      <xdr:spPr>
        <a:xfrm>
          <a:off x="14401800" y="105261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48713</xdr:rowOff>
    </xdr:from>
    <xdr:to>
      <xdr:col>68</xdr:col>
      <xdr:colOff>152400</xdr:colOff>
      <xdr:row>61</xdr:row>
      <xdr:rowOff>67673</xdr:rowOff>
    </xdr:to>
    <xdr:cxnSp macro="">
      <xdr:nvCxnSpPr>
        <xdr:cNvPr id="327" name="直線コネクタ 326"/>
        <xdr:cNvCxnSpPr/>
      </xdr:nvCxnSpPr>
      <xdr:spPr>
        <a:xfrm>
          <a:off x="13512800" y="1050716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11702</xdr:rowOff>
    </xdr:from>
    <xdr:to>
      <xdr:col>81</xdr:col>
      <xdr:colOff>95250</xdr:colOff>
      <xdr:row>61</xdr:row>
      <xdr:rowOff>113302</xdr:rowOff>
    </xdr:to>
    <xdr:sp macro="" textlink="">
      <xdr:nvSpPr>
        <xdr:cNvPr id="337" name="楕円 336"/>
        <xdr:cNvSpPr/>
      </xdr:nvSpPr>
      <xdr:spPr>
        <a:xfrm>
          <a:off x="169672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28229</xdr:rowOff>
    </xdr:from>
    <xdr:ext cx="762000" cy="259045"/>
    <xdr:sp macro="" textlink="">
      <xdr:nvSpPr>
        <xdr:cNvPr id="338" name="定員管理の状況該当値テキスト"/>
        <xdr:cNvSpPr txBox="1"/>
      </xdr:nvSpPr>
      <xdr:spPr>
        <a:xfrm>
          <a:off x="17106900" y="103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39" name="楕円 338"/>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0" name="テキスト ボックス 339"/>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1" name="楕円 340"/>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42" name="テキスト ボックス 341"/>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16873</xdr:rowOff>
    </xdr:from>
    <xdr:to>
      <xdr:col>68</xdr:col>
      <xdr:colOff>203200</xdr:colOff>
      <xdr:row>61</xdr:row>
      <xdr:rowOff>118473</xdr:rowOff>
    </xdr:to>
    <xdr:sp macro="" textlink="">
      <xdr:nvSpPr>
        <xdr:cNvPr id="343" name="楕円 342"/>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44" name="テキスト ボックス 343"/>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169363</xdr:rowOff>
    </xdr:from>
    <xdr:to>
      <xdr:col>64</xdr:col>
      <xdr:colOff>152400</xdr:colOff>
      <xdr:row>61</xdr:row>
      <xdr:rowOff>99513</xdr:rowOff>
    </xdr:to>
    <xdr:sp macro="" textlink="">
      <xdr:nvSpPr>
        <xdr:cNvPr id="345" name="楕円 344"/>
        <xdr:cNvSpPr/>
      </xdr:nvSpPr>
      <xdr:spPr>
        <a:xfrm>
          <a:off x="13462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109690</xdr:rowOff>
    </xdr:from>
    <xdr:ext cx="762000" cy="259045"/>
    <xdr:sp macro="" textlink="">
      <xdr:nvSpPr>
        <xdr:cNvPr id="346" name="テキスト ボックス 345"/>
        <xdr:cNvSpPr txBox="1"/>
      </xdr:nvSpPr>
      <xdr:spPr>
        <a:xfrm>
          <a:off x="13131800" y="102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年度まで普通建設事業を抑制し、地方債償還額を減少させてきたことから、平成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年度決算までは実質公債費比率が類似団体平均に比べ下回っていたが、平成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年度以降、市民病院、消防庁舎、図書館、小中一貫校、都市公園拡張などの大規模な公共事業を実施してきたことに伴う地方債償還額の増加により、平成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年度以降公債費が増加傾向に転じ、令和元年度決算以降、実質公債費比率が類似団体平均を上回ることとなった。</a:t>
          </a:r>
        </a:p>
        <a:p>
          <a:r>
            <a:rPr kumimoji="1" lang="ja-JP" altLang="en-US" sz="1050">
              <a:latin typeface="ＭＳ Ｐゴシック" panose="020B0600070205080204" pitchFamily="50" charset="-128"/>
              <a:ea typeface="ＭＳ Ｐゴシック" panose="020B0600070205080204" pitchFamily="50" charset="-128"/>
            </a:rPr>
            <a:t>　現在も、公共施設の老朽化に係る更新等事業のため、新規の地方債発行が増加傾向にあり、今後さらに地方債償還金の増額及び実質公債費比率の上昇傾向が続くものと見込まれる。喫緊の老朽施設更新の完了後は、予防保全的な維持管理により施設の長寿命化に努め、地方債の抑制に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83312</xdr:rowOff>
    </xdr:to>
    <xdr:cxnSp macro="">
      <xdr:nvCxnSpPr>
        <xdr:cNvPr id="378" name="直線コネクタ 377"/>
        <xdr:cNvCxnSpPr/>
      </xdr:nvCxnSpPr>
      <xdr:spPr>
        <a:xfrm>
          <a:off x="16179800" y="72166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42</xdr:row>
      <xdr:rowOff>15748</xdr:rowOff>
    </xdr:to>
    <xdr:cxnSp macro="">
      <xdr:nvCxnSpPr>
        <xdr:cNvPr id="381" name="直線コネクタ 380"/>
        <xdr:cNvCxnSpPr/>
      </xdr:nvCxnSpPr>
      <xdr:spPr>
        <a:xfrm>
          <a:off x="15290800" y="71008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71374</xdr:rowOff>
    </xdr:to>
    <xdr:cxnSp macro="">
      <xdr:nvCxnSpPr>
        <xdr:cNvPr id="384" name="直線コネクタ 383"/>
        <xdr:cNvCxnSpPr/>
      </xdr:nvCxnSpPr>
      <xdr:spPr>
        <a:xfrm>
          <a:off x="14401800" y="70139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155956</xdr:rowOff>
    </xdr:to>
    <xdr:cxnSp macro="">
      <xdr:nvCxnSpPr>
        <xdr:cNvPr id="387" name="直線コネクタ 386"/>
        <xdr:cNvCxnSpPr/>
      </xdr:nvCxnSpPr>
      <xdr:spPr>
        <a:xfrm>
          <a:off x="13512800" y="69850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7" name="楕円 396"/>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8"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9" name="楕円 398"/>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0" name="テキスト ボックス 39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1" name="楕円 400"/>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2" name="テキスト ボックス 401"/>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3" name="楕円 402"/>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04" name="テキスト ボックス 403"/>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5" name="楕円 404"/>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6" name="テキスト ボックス 405"/>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将来負担比率が類似団体平均に比べ上回っているのは、主に公共下水道事業、漁業集落排水事業、市民病院事業への一般会計等負担見込額が大きくなっているためである。特に、市民病院は平成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年度に建設し、その建設に係る企業債残高が高くなっている。</a:t>
          </a:r>
        </a:p>
        <a:p>
          <a:r>
            <a:rPr kumimoji="1" lang="ja-JP" altLang="en-US" sz="1050">
              <a:latin typeface="ＭＳ Ｐゴシック" panose="020B0600070205080204" pitchFamily="50" charset="-128"/>
              <a:ea typeface="ＭＳ Ｐゴシック" panose="020B0600070205080204" pitchFamily="50" charset="-128"/>
            </a:rPr>
            <a:t>　また、一般会計においても、消防庁舎・図書館・小中一貫校の建設事業、都市公園拡張事業等を実施したことに伴い地方債を発行したため、地方債残高が増加傾向に</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あった</a:t>
          </a:r>
          <a:r>
            <a:rPr kumimoji="1" lang="ja-JP" altLang="en-US" sz="1050">
              <a:latin typeface="ＭＳ Ｐゴシック" panose="020B0600070205080204" pitchFamily="50" charset="-128"/>
              <a:ea typeface="ＭＳ Ｐゴシック" panose="020B0600070205080204" pitchFamily="50" charset="-128"/>
            </a:rPr>
            <a:t>ことに加え、令和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年度も中学校建設事業や複合防災センター建設事業に係る地方債発行による増加があることから、類似団体に比べ比率が高くなっている。</a:t>
          </a:r>
        </a:p>
        <a:p>
          <a:r>
            <a:rPr kumimoji="1" lang="ja-JP" altLang="en-US" sz="1050">
              <a:latin typeface="ＭＳ Ｐゴシック" panose="020B0600070205080204" pitchFamily="50" charset="-128"/>
              <a:ea typeface="ＭＳ Ｐゴシック" panose="020B0600070205080204" pitchFamily="50" charset="-128"/>
            </a:rPr>
            <a:t>　今後も、公共施設の老朽化対策が続くことから、補助金等の財源確保及び財政措置の有利な地方債の発行に努めるなど、将来負担の軽減に努め、健全な財政運営に努める。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76479</xdr:rowOff>
    </xdr:from>
    <xdr:to>
      <xdr:col>81</xdr:col>
      <xdr:colOff>44450</xdr:colOff>
      <xdr:row>17</xdr:row>
      <xdr:rowOff>139217</xdr:rowOff>
    </xdr:to>
    <xdr:cxnSp macro="">
      <xdr:nvCxnSpPr>
        <xdr:cNvPr id="438" name="直線コネクタ 437"/>
        <xdr:cNvCxnSpPr/>
      </xdr:nvCxnSpPr>
      <xdr:spPr>
        <a:xfrm flipV="1">
          <a:off x="16179800" y="2991129"/>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55245</xdr:rowOff>
    </xdr:from>
    <xdr:to>
      <xdr:col>77</xdr:col>
      <xdr:colOff>44450</xdr:colOff>
      <xdr:row>17</xdr:row>
      <xdr:rowOff>139217</xdr:rowOff>
    </xdr:to>
    <xdr:cxnSp macro="">
      <xdr:nvCxnSpPr>
        <xdr:cNvPr id="441" name="直線コネクタ 440"/>
        <xdr:cNvCxnSpPr/>
      </xdr:nvCxnSpPr>
      <xdr:spPr>
        <a:xfrm>
          <a:off x="15290800" y="2969895"/>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44145</xdr:rowOff>
    </xdr:from>
    <xdr:to>
      <xdr:col>72</xdr:col>
      <xdr:colOff>203200</xdr:colOff>
      <xdr:row>17</xdr:row>
      <xdr:rowOff>55245</xdr:rowOff>
    </xdr:to>
    <xdr:cxnSp macro="">
      <xdr:nvCxnSpPr>
        <xdr:cNvPr id="444" name="直線コネクタ 443"/>
        <xdr:cNvCxnSpPr/>
      </xdr:nvCxnSpPr>
      <xdr:spPr>
        <a:xfrm>
          <a:off x="14401800" y="295879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32080</xdr:rowOff>
    </xdr:from>
    <xdr:to>
      <xdr:col>68</xdr:col>
      <xdr:colOff>152400</xdr:colOff>
      <xdr:row>17</xdr:row>
      <xdr:rowOff>44145</xdr:rowOff>
    </xdr:to>
    <xdr:cxnSp macro="">
      <xdr:nvCxnSpPr>
        <xdr:cNvPr id="447" name="直線コネクタ 446"/>
        <xdr:cNvCxnSpPr/>
      </xdr:nvCxnSpPr>
      <xdr:spPr>
        <a:xfrm>
          <a:off x="13512800" y="2946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25679</xdr:rowOff>
    </xdr:from>
    <xdr:to>
      <xdr:col>81</xdr:col>
      <xdr:colOff>95250</xdr:colOff>
      <xdr:row>17</xdr:row>
      <xdr:rowOff>127279</xdr:rowOff>
    </xdr:to>
    <xdr:sp macro="" textlink="">
      <xdr:nvSpPr>
        <xdr:cNvPr id="457" name="楕円 456"/>
        <xdr:cNvSpPr/>
      </xdr:nvSpPr>
      <xdr:spPr>
        <a:xfrm>
          <a:off x="169672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169206</xdr:rowOff>
    </xdr:from>
    <xdr:ext cx="762000" cy="259045"/>
    <xdr:sp macro="" textlink="">
      <xdr:nvSpPr>
        <xdr:cNvPr id="458" name="将来負担の状況該当値テキスト"/>
        <xdr:cNvSpPr txBox="1"/>
      </xdr:nvSpPr>
      <xdr:spPr>
        <a:xfrm>
          <a:off x="17106900" y="291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88417</xdr:rowOff>
    </xdr:from>
    <xdr:to>
      <xdr:col>77</xdr:col>
      <xdr:colOff>95250</xdr:colOff>
      <xdr:row>18</xdr:row>
      <xdr:rowOff>18567</xdr:rowOff>
    </xdr:to>
    <xdr:sp macro="" textlink="">
      <xdr:nvSpPr>
        <xdr:cNvPr id="459" name="楕円 458"/>
        <xdr:cNvSpPr/>
      </xdr:nvSpPr>
      <xdr:spPr>
        <a:xfrm>
          <a:off x="16129000" y="30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3344</xdr:rowOff>
    </xdr:from>
    <xdr:ext cx="736600" cy="259045"/>
    <xdr:sp macro="" textlink="">
      <xdr:nvSpPr>
        <xdr:cNvPr id="460" name="テキスト ボックス 459"/>
        <xdr:cNvSpPr txBox="1"/>
      </xdr:nvSpPr>
      <xdr:spPr>
        <a:xfrm>
          <a:off x="15798800" y="3089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4445</xdr:rowOff>
    </xdr:from>
    <xdr:to>
      <xdr:col>73</xdr:col>
      <xdr:colOff>44450</xdr:colOff>
      <xdr:row>17</xdr:row>
      <xdr:rowOff>106045</xdr:rowOff>
    </xdr:to>
    <xdr:sp macro="" textlink="">
      <xdr:nvSpPr>
        <xdr:cNvPr id="461" name="楕円 460"/>
        <xdr:cNvSpPr/>
      </xdr:nvSpPr>
      <xdr:spPr>
        <a:xfrm>
          <a:off x="15240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90822</xdr:rowOff>
    </xdr:from>
    <xdr:ext cx="762000" cy="259045"/>
    <xdr:sp macro="" textlink="">
      <xdr:nvSpPr>
        <xdr:cNvPr id="462" name="テキスト ボックス 461"/>
        <xdr:cNvSpPr txBox="1"/>
      </xdr:nvSpPr>
      <xdr:spPr>
        <a:xfrm>
          <a:off x="14909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164795</xdr:rowOff>
    </xdr:from>
    <xdr:to>
      <xdr:col>68</xdr:col>
      <xdr:colOff>203200</xdr:colOff>
      <xdr:row>17</xdr:row>
      <xdr:rowOff>94945</xdr:rowOff>
    </xdr:to>
    <xdr:sp macro="" textlink="">
      <xdr:nvSpPr>
        <xdr:cNvPr id="463" name="楕円 462"/>
        <xdr:cNvSpPr/>
      </xdr:nvSpPr>
      <xdr:spPr>
        <a:xfrm>
          <a:off x="14351000" y="29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79722</xdr:rowOff>
    </xdr:from>
    <xdr:ext cx="762000" cy="259045"/>
    <xdr:sp macro="" textlink="">
      <xdr:nvSpPr>
        <xdr:cNvPr id="464" name="テキスト ボックス 463"/>
        <xdr:cNvSpPr txBox="1"/>
      </xdr:nvSpPr>
      <xdr:spPr>
        <a:xfrm>
          <a:off x="14020800" y="299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152730</xdr:rowOff>
    </xdr:from>
    <xdr:to>
      <xdr:col>64</xdr:col>
      <xdr:colOff>152400</xdr:colOff>
      <xdr:row>17</xdr:row>
      <xdr:rowOff>82880</xdr:rowOff>
    </xdr:to>
    <xdr:sp macro="" textlink="">
      <xdr:nvSpPr>
        <xdr:cNvPr id="465" name="楕円 464"/>
        <xdr:cNvSpPr/>
      </xdr:nvSpPr>
      <xdr:spPr>
        <a:xfrm>
          <a:off x="13462000" y="28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67657</xdr:rowOff>
    </xdr:from>
    <xdr:ext cx="762000" cy="259045"/>
    <xdr:sp macro="" textlink="">
      <xdr:nvSpPr>
        <xdr:cNvPr id="466" name="テキスト ボックス 465"/>
        <xdr:cNvSpPr txBox="1"/>
      </xdr:nvSpPr>
      <xdr:spPr>
        <a:xfrm>
          <a:off x="13131800" y="298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類似団体平均と比較すると</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ポイント高くなっている。要因としては、地理的な理由により、消防業務など直営で実施している業務が多いことが挙げられる。</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年度からは火葬業務を一部民間委託にするなど人件費の抑制を図っており、人件費の決算額・比率ともに減少傾向となっていたが、平成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年度から増加に転じ、令和元年度は、消防団員報酬単価見直し等により比率が微増、令和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年度は会計年度任用職員の報酬等の計上により増加となった。過去</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年の特殊要因を除けば、ほぼ横ばいで推移しているが、今後も適正な職員数の維持に努め、人件費の抑制を図る。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98425</xdr:rowOff>
    </xdr:from>
    <xdr:to>
      <xdr:col>24</xdr:col>
      <xdr:colOff>25400</xdr:colOff>
      <xdr:row>39</xdr:row>
      <xdr:rowOff>50800</xdr:rowOff>
    </xdr:to>
    <xdr:cxnSp macro="">
      <xdr:nvCxnSpPr>
        <xdr:cNvPr id="70" name="直線コネクタ 69"/>
        <xdr:cNvCxnSpPr/>
      </xdr:nvCxnSpPr>
      <xdr:spPr>
        <a:xfrm>
          <a:off x="3987800" y="66135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79375</xdr:rowOff>
    </xdr:from>
    <xdr:to>
      <xdr:col>19</xdr:col>
      <xdr:colOff>187325</xdr:colOff>
      <xdr:row>38</xdr:row>
      <xdr:rowOff>98425</xdr:rowOff>
    </xdr:to>
    <xdr:cxnSp macro="">
      <xdr:nvCxnSpPr>
        <xdr:cNvPr id="73" name="直線コネクタ 72"/>
        <xdr:cNvCxnSpPr/>
      </xdr:nvCxnSpPr>
      <xdr:spPr>
        <a:xfrm>
          <a:off x="3098800" y="6594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60325</xdr:rowOff>
    </xdr:from>
    <xdr:to>
      <xdr:col>15</xdr:col>
      <xdr:colOff>98425</xdr:colOff>
      <xdr:row>38</xdr:row>
      <xdr:rowOff>79375</xdr:rowOff>
    </xdr:to>
    <xdr:cxnSp macro="">
      <xdr:nvCxnSpPr>
        <xdr:cNvPr id="76" name="直線コネクタ 75"/>
        <xdr:cNvCxnSpPr/>
      </xdr:nvCxnSpPr>
      <xdr:spPr>
        <a:xfrm>
          <a:off x="2209800" y="6575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60325</xdr:rowOff>
    </xdr:from>
    <xdr:to>
      <xdr:col>11</xdr:col>
      <xdr:colOff>9525</xdr:colOff>
      <xdr:row>38</xdr:row>
      <xdr:rowOff>146050</xdr:rowOff>
    </xdr:to>
    <xdr:cxnSp macro="">
      <xdr:nvCxnSpPr>
        <xdr:cNvPr id="79" name="直線コネクタ 78"/>
        <xdr:cNvCxnSpPr/>
      </xdr:nvCxnSpPr>
      <xdr:spPr>
        <a:xfrm flipV="1">
          <a:off x="1320800" y="65754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0</xdr:rowOff>
    </xdr:from>
    <xdr:to>
      <xdr:col>24</xdr:col>
      <xdr:colOff>76200</xdr:colOff>
      <xdr:row>39</xdr:row>
      <xdr:rowOff>101600</xdr:rowOff>
    </xdr:to>
    <xdr:sp macro="" textlink="">
      <xdr:nvSpPr>
        <xdr:cNvPr id="89" name="楕円 88"/>
        <xdr:cNvSpPr/>
      </xdr:nvSpPr>
      <xdr:spPr>
        <a:xfrm>
          <a:off x="4775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143527</xdr:rowOff>
    </xdr:from>
    <xdr:ext cx="762000" cy="259045"/>
    <xdr:sp macro="" textlink="">
      <xdr:nvSpPr>
        <xdr:cNvPr id="90" name="人件費該当値テキスト"/>
        <xdr:cNvSpPr txBox="1"/>
      </xdr:nvSpPr>
      <xdr:spPr>
        <a:xfrm>
          <a:off x="4914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47625</xdr:rowOff>
    </xdr:from>
    <xdr:to>
      <xdr:col>20</xdr:col>
      <xdr:colOff>38100</xdr:colOff>
      <xdr:row>38</xdr:row>
      <xdr:rowOff>149225</xdr:rowOff>
    </xdr:to>
    <xdr:sp macro="" textlink="">
      <xdr:nvSpPr>
        <xdr:cNvPr id="91" name="楕円 90"/>
        <xdr:cNvSpPr/>
      </xdr:nvSpPr>
      <xdr:spPr>
        <a:xfrm>
          <a:off x="3937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134002</xdr:rowOff>
    </xdr:from>
    <xdr:ext cx="736600" cy="259045"/>
    <xdr:sp macro="" textlink="">
      <xdr:nvSpPr>
        <xdr:cNvPr id="92" name="テキスト ボックス 91"/>
        <xdr:cNvSpPr txBox="1"/>
      </xdr:nvSpPr>
      <xdr:spPr>
        <a:xfrm>
          <a:off x="3606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28575</xdr:rowOff>
    </xdr:from>
    <xdr:to>
      <xdr:col>15</xdr:col>
      <xdr:colOff>149225</xdr:colOff>
      <xdr:row>38</xdr:row>
      <xdr:rowOff>130175</xdr:rowOff>
    </xdr:to>
    <xdr:sp macro="" textlink="">
      <xdr:nvSpPr>
        <xdr:cNvPr id="93" name="楕円 92"/>
        <xdr:cNvSpPr/>
      </xdr:nvSpPr>
      <xdr:spPr>
        <a:xfrm>
          <a:off x="3048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114952</xdr:rowOff>
    </xdr:from>
    <xdr:ext cx="762000" cy="259045"/>
    <xdr:sp macro="" textlink="">
      <xdr:nvSpPr>
        <xdr:cNvPr id="94" name="テキスト ボックス 93"/>
        <xdr:cNvSpPr txBox="1"/>
      </xdr:nvSpPr>
      <xdr:spPr>
        <a:xfrm>
          <a:off x="2717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xdr:rowOff>
    </xdr:from>
    <xdr:to>
      <xdr:col>11</xdr:col>
      <xdr:colOff>60325</xdr:colOff>
      <xdr:row>38</xdr:row>
      <xdr:rowOff>111125</xdr:rowOff>
    </xdr:to>
    <xdr:sp macro="" textlink="">
      <xdr:nvSpPr>
        <xdr:cNvPr id="95" name="楕円 94"/>
        <xdr:cNvSpPr/>
      </xdr:nvSpPr>
      <xdr:spPr>
        <a:xfrm>
          <a:off x="2159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95902</xdr:rowOff>
    </xdr:from>
    <xdr:ext cx="762000" cy="259045"/>
    <xdr:sp macro="" textlink="">
      <xdr:nvSpPr>
        <xdr:cNvPr id="96" name="テキスト ボックス 95"/>
        <xdr:cNvSpPr txBox="1"/>
      </xdr:nvSpPr>
      <xdr:spPr>
        <a:xfrm>
          <a:off x="1828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95250</xdr:rowOff>
    </xdr:from>
    <xdr:to>
      <xdr:col>6</xdr:col>
      <xdr:colOff>171450</xdr:colOff>
      <xdr:row>39</xdr:row>
      <xdr:rowOff>25400</xdr:rowOff>
    </xdr:to>
    <xdr:sp macro="" textlink="">
      <xdr:nvSpPr>
        <xdr:cNvPr id="97" name="楕円 96"/>
        <xdr:cNvSpPr/>
      </xdr:nvSpPr>
      <xdr:spPr>
        <a:xfrm>
          <a:off x="1270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10177</xdr:rowOff>
    </xdr:from>
    <xdr:ext cx="762000" cy="259045"/>
    <xdr:sp macro="" textlink="">
      <xdr:nvSpPr>
        <xdr:cNvPr id="98" name="テキスト ボックス 97"/>
        <xdr:cNvSpPr txBox="1"/>
      </xdr:nvSpPr>
      <xdr:spPr>
        <a:xfrm>
          <a:off x="939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類似団体平均と比較すると、</a:t>
          </a:r>
          <a:r>
            <a:rPr kumimoji="1" lang="en-US" altLang="ja-JP" sz="1200">
              <a:solidFill>
                <a:schemeClr val="tx1"/>
              </a:solidFill>
              <a:latin typeface="ＭＳ Ｐゴシック" panose="020B0600070205080204" pitchFamily="50" charset="-128"/>
              <a:ea typeface="ＭＳ Ｐゴシック" panose="020B0600070205080204" pitchFamily="50" charset="-128"/>
            </a:rPr>
            <a:t>1.1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ポイント高くなっている。要因としては、</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心身障害者福祉センター</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2</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施設の指定管理業務委託、在宅高齢者向けの生きがい活動支援委託料など、</a:t>
          </a:r>
          <a:r>
            <a:rPr kumimoji="1" lang="ja-JP" altLang="en-US" sz="1200">
              <a:solidFill>
                <a:schemeClr val="tx1"/>
              </a:solidFill>
              <a:latin typeface="ＭＳ Ｐゴシック" panose="020B0600070205080204" pitchFamily="50" charset="-128"/>
              <a:ea typeface="ＭＳ Ｐゴシック" panose="020B0600070205080204" pitchFamily="50" charset="-128"/>
            </a:rPr>
            <a:t>障害者・高齢者対策に力を入れているため、比率が高くなっている。</a:t>
          </a:r>
        </a:p>
        <a:p>
          <a:r>
            <a:rPr kumimoji="1" lang="ja-JP" altLang="en-US" sz="1200">
              <a:latin typeface="ＭＳ Ｐゴシック" panose="020B0600070205080204" pitchFamily="50" charset="-128"/>
              <a:ea typeface="ＭＳ Ｐゴシック" panose="020B0600070205080204" pitchFamily="50" charset="-128"/>
            </a:rPr>
            <a:t>　また、教職員校務用パソコン借上料、小中学校タブレット導入などの事務機器借上料が増加していることも比率が高い要因の一つであるため、今後も複数年契約の推進等により経常経費の節減に努める。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18</xdr:row>
      <xdr:rowOff>73660</xdr:rowOff>
    </xdr:to>
    <xdr:cxnSp macro="">
      <xdr:nvCxnSpPr>
        <xdr:cNvPr id="131" name="直線コネクタ 130"/>
        <xdr:cNvCxnSpPr/>
      </xdr:nvCxnSpPr>
      <xdr:spPr>
        <a:xfrm flipV="1">
          <a:off x="15671800" y="29616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73660</xdr:rowOff>
    </xdr:to>
    <xdr:cxnSp macro="">
      <xdr:nvCxnSpPr>
        <xdr:cNvPr id="134" name="直線コネクタ 133"/>
        <xdr:cNvCxnSpPr/>
      </xdr:nvCxnSpPr>
      <xdr:spPr>
        <a:xfrm>
          <a:off x="14782800" y="309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27940</xdr:rowOff>
    </xdr:to>
    <xdr:cxnSp macro="">
      <xdr:nvCxnSpPr>
        <xdr:cNvPr id="137" name="直線コネクタ 136"/>
        <xdr:cNvCxnSpPr/>
      </xdr:nvCxnSpPr>
      <xdr:spPr>
        <a:xfrm flipV="1">
          <a:off x="13893800" y="3098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27940</xdr:rowOff>
    </xdr:to>
    <xdr:cxnSp macro="">
      <xdr:nvCxnSpPr>
        <xdr:cNvPr id="140" name="直線コネクタ 139"/>
        <xdr:cNvCxnSpPr/>
      </xdr:nvCxnSpPr>
      <xdr:spPr>
        <a:xfrm>
          <a:off x="13004800" y="3060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50" name="楕円 149"/>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51"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52" name="楕円 151"/>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53" name="テキスト ボックス 152"/>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4" name="楕円 15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5" name="テキスト ボックス 15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6" name="楕円 155"/>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7" name="テキスト ボックス 156"/>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8" name="楕円 157"/>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9" name="テキスト ボックス 158"/>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ポイント高くなっている。要因としては、高齢化に対応するため、市単独事業で、</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歳以上の自動車運転免許を持っていない方に対し、タクシー利用に係る助成等を行っていること、また、</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歳までの医療費無料化を実施していること、生活保護費、自立支援給付費等が増加傾向にあることが考えられる。</a:t>
          </a:r>
        </a:p>
        <a:p>
          <a:r>
            <a:rPr kumimoji="1" lang="ja-JP" altLang="en-US" sz="1200">
              <a:latin typeface="ＭＳ Ｐゴシック" panose="020B0600070205080204" pitchFamily="50" charset="-128"/>
              <a:ea typeface="ＭＳ Ｐゴシック" panose="020B0600070205080204" pitchFamily="50" charset="-128"/>
            </a:rPr>
            <a:t>　今後は、高齢者人口の増などにより、さらに扶助費の増加が見込まれることから、市民の多様なニーズに応えることを考えながらも、財政を圧迫することのないよう努める。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151493</xdr:rowOff>
    </xdr:to>
    <xdr:cxnSp macro="">
      <xdr:nvCxnSpPr>
        <xdr:cNvPr id="194" name="直線コネクタ 193"/>
        <xdr:cNvCxnSpPr/>
      </xdr:nvCxnSpPr>
      <xdr:spPr>
        <a:xfrm flipV="1">
          <a:off x="3987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143328</xdr:rowOff>
    </xdr:to>
    <xdr:cxnSp macro="">
      <xdr:nvCxnSpPr>
        <xdr:cNvPr id="197" name="直線コネクタ 196"/>
        <xdr:cNvCxnSpPr/>
      </xdr:nvCxnSpPr>
      <xdr:spPr>
        <a:xfrm flipV="1">
          <a:off x="3098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60</xdr:row>
      <xdr:rowOff>143328</xdr:rowOff>
    </xdr:to>
    <xdr:cxnSp macro="">
      <xdr:nvCxnSpPr>
        <xdr:cNvPr id="200" name="直線コネクタ 199"/>
        <xdr:cNvCxnSpPr/>
      </xdr:nvCxnSpPr>
      <xdr:spPr>
        <a:xfrm>
          <a:off x="2209800" y="101527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37193</xdr:rowOff>
    </xdr:from>
    <xdr:to>
      <xdr:col>11</xdr:col>
      <xdr:colOff>9525</xdr:colOff>
      <xdr:row>59</xdr:row>
      <xdr:rowOff>37193</xdr:rowOff>
    </xdr:to>
    <xdr:cxnSp macro="">
      <xdr:nvCxnSpPr>
        <xdr:cNvPr id="203" name="直線コネクタ 202"/>
        <xdr:cNvCxnSpPr/>
      </xdr:nvCxnSpPr>
      <xdr:spPr>
        <a:xfrm>
          <a:off x="1320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3" name="楕円 212"/>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4"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5" name="楕円 214"/>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6" name="テキスト ボックス 215"/>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7" name="楕円 216"/>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8" name="テキスト ボックス 217"/>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9" name="楕円 218"/>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20" name="テキスト ボックス 219"/>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21" name="楕円 220"/>
        <xdr:cNvSpPr/>
      </xdr:nvSpPr>
      <xdr:spPr>
        <a:xfrm>
          <a:off x="1270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22" name="テキスト ボックス 221"/>
        <xdr:cNvSpPr txBox="1"/>
      </xdr:nvSpPr>
      <xdr:spPr>
        <a:xfrm>
          <a:off x="939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ポイント高くなっている。主な要因としては、繰出金の増加が挙げられる。</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高齢化の進行に伴い、介護保険事業繰出金や後期高齢者医療繰出金が増加していることから、独立採算の原則を意識した経営を図るなど、普通会計の負担を減らすよう努める。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また、前年度に比べ</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ポイント減少しているのは、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公共下水道事業、漁業集落排水事業への繰出金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年度から企業会計へ移行したため、補助費等への計上となったことが要因である。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58</xdr:row>
      <xdr:rowOff>119380</xdr:rowOff>
    </xdr:to>
    <xdr:cxnSp macro="">
      <xdr:nvCxnSpPr>
        <xdr:cNvPr id="255" name="直線コネクタ 254"/>
        <xdr:cNvCxnSpPr/>
      </xdr:nvCxnSpPr>
      <xdr:spPr>
        <a:xfrm flipV="1">
          <a:off x="15671800" y="98348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127000</xdr:rowOff>
    </xdr:to>
    <xdr:cxnSp macro="">
      <xdr:nvCxnSpPr>
        <xdr:cNvPr id="258" name="直線コネクタ 257"/>
        <xdr:cNvCxnSpPr/>
      </xdr:nvCxnSpPr>
      <xdr:spPr>
        <a:xfrm flipV="1">
          <a:off x="14782800" y="1006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127000</xdr:rowOff>
    </xdr:to>
    <xdr:cxnSp macro="">
      <xdr:nvCxnSpPr>
        <xdr:cNvPr id="261" name="直線コネクタ 260"/>
        <xdr:cNvCxnSpPr/>
      </xdr:nvCxnSpPr>
      <xdr:spPr>
        <a:xfrm>
          <a:off x="13893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50800</xdr:rowOff>
    </xdr:to>
    <xdr:cxnSp macro="">
      <xdr:nvCxnSpPr>
        <xdr:cNvPr id="264" name="直線コネクタ 263"/>
        <xdr:cNvCxnSpPr/>
      </xdr:nvCxnSpPr>
      <xdr:spPr>
        <a:xfrm>
          <a:off x="13004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4" name="楕円 273"/>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5"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6" name="楕円 275"/>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7" name="テキスト ボックス 276"/>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80" name="楕円 279"/>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81" name="テキスト ボックス 280"/>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2" name="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類似団体平均と比較すると、</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ポイント低くなっている。要因としては、市民病院への補助金はあるものの、消防業務などその他の業務について直営で行っているものが多いため、一部事務組合等への負担金が少ないことが挙げられる。</a:t>
          </a:r>
        </a:p>
        <a:p>
          <a:r>
            <a:rPr kumimoji="1" lang="ja-JP" altLang="en-US" sz="1200">
              <a:latin typeface="ＭＳ Ｐゴシック" panose="020B0600070205080204" pitchFamily="50" charset="-128"/>
              <a:ea typeface="ＭＳ Ｐゴシック" panose="020B0600070205080204" pitchFamily="50" charset="-128"/>
            </a:rPr>
            <a:t>　今後は、広域による清掃センター建設事業に伴う一部事務組合負担金の発生により補助費等が増額することが見込まれるため、その他の補助金等を随時見直し、適正な支出に努める。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165862</xdr:rowOff>
    </xdr:to>
    <xdr:cxnSp macro="">
      <xdr:nvCxnSpPr>
        <xdr:cNvPr id="313" name="直線コネクタ 312"/>
        <xdr:cNvCxnSpPr/>
      </xdr:nvCxnSpPr>
      <xdr:spPr>
        <a:xfrm>
          <a:off x="15671800" y="61254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147574</xdr:rowOff>
    </xdr:to>
    <xdr:cxnSp macro="">
      <xdr:nvCxnSpPr>
        <xdr:cNvPr id="316" name="直線コネクタ 315"/>
        <xdr:cNvCxnSpPr/>
      </xdr:nvCxnSpPr>
      <xdr:spPr>
        <a:xfrm flipV="1">
          <a:off x="14782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156718</xdr:rowOff>
    </xdr:to>
    <xdr:cxnSp macro="">
      <xdr:nvCxnSpPr>
        <xdr:cNvPr id="319" name="直線コネクタ 318"/>
        <xdr:cNvCxnSpPr/>
      </xdr:nvCxnSpPr>
      <xdr:spPr>
        <a:xfrm flipV="1">
          <a:off x="13893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156718</xdr:rowOff>
    </xdr:to>
    <xdr:cxnSp macro="">
      <xdr:nvCxnSpPr>
        <xdr:cNvPr id="322" name="直線コネクタ 321"/>
        <xdr:cNvCxnSpPr/>
      </xdr:nvCxnSpPr>
      <xdr:spPr>
        <a:xfrm>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32" name="楕円 331"/>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3"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4" name="楕円 333"/>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5" name="テキスト ボックス 334"/>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6" name="楕円 335"/>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7" name="テキスト ボックス 336"/>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8" name="楕円 337"/>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9" name="テキスト ボックス 338"/>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40" name="楕円 339"/>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41" name="テキスト ボックス 340"/>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公債費は、平成</a:t>
          </a:r>
          <a:r>
            <a:rPr kumimoji="1" lang="en-US" altLang="ja-JP" sz="950">
              <a:latin typeface="ＭＳ Ｐゴシック" panose="020B0600070205080204" pitchFamily="50" charset="-128"/>
              <a:ea typeface="ＭＳ Ｐゴシック" panose="020B0600070205080204" pitchFamily="50" charset="-128"/>
            </a:rPr>
            <a:t>24</a:t>
          </a:r>
          <a:r>
            <a:rPr kumimoji="1" lang="ja-JP" altLang="en-US" sz="950">
              <a:latin typeface="ＭＳ Ｐゴシック" panose="020B0600070205080204" pitchFamily="50" charset="-128"/>
              <a:ea typeface="ＭＳ Ｐゴシック" panose="020B0600070205080204" pitchFamily="50" charset="-128"/>
            </a:rPr>
            <a:t>年度まで普通建設事業の抑制を図ってきたことなどから、類似団体平均と比較しても低い数値で推移してきたが、平成</a:t>
          </a:r>
          <a:r>
            <a:rPr kumimoji="1" lang="en-US" altLang="ja-JP" sz="950">
              <a:latin typeface="ＭＳ Ｐゴシック" panose="020B0600070205080204" pitchFamily="50" charset="-128"/>
              <a:ea typeface="ＭＳ Ｐゴシック" panose="020B0600070205080204" pitchFamily="50" charset="-128"/>
            </a:rPr>
            <a:t>25</a:t>
          </a:r>
          <a:r>
            <a:rPr kumimoji="1" lang="ja-JP" altLang="en-US" sz="950">
              <a:latin typeface="ＭＳ Ｐゴシック" panose="020B0600070205080204" pitchFamily="50" charset="-128"/>
              <a:ea typeface="ＭＳ Ｐゴシック" panose="020B0600070205080204" pitchFamily="50" charset="-128"/>
            </a:rPr>
            <a:t>年度以降、消防庁舎、図書館、小中一貫校、都市公園拡張などの大規模建設事業を実施したため、平成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年度以降はその建設に係る地方債の償還が発生したことで公債費が増加傾向となり、平成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年度決算においては類似団体平均を上回ることとなった。令和</a:t>
          </a:r>
          <a:r>
            <a:rPr kumimoji="1" lang="en-US" altLang="ja-JP" sz="950">
              <a:latin typeface="ＭＳ Ｐゴシック" panose="020B0600070205080204" pitchFamily="50" charset="-128"/>
              <a:ea typeface="ＭＳ Ｐゴシック" panose="020B0600070205080204" pitchFamily="50" charset="-128"/>
            </a:rPr>
            <a:t>2</a:t>
          </a:r>
          <a:r>
            <a:rPr kumimoji="1" lang="ja-JP" altLang="en-US" sz="950">
              <a:latin typeface="ＭＳ Ｐゴシック" panose="020B0600070205080204" pitchFamily="50" charset="-128"/>
              <a:ea typeface="ＭＳ Ｐゴシック" panose="020B0600070205080204" pitchFamily="50" charset="-128"/>
            </a:rPr>
            <a:t>年度決算においても同様の傾向が続いているとともに、現在も老朽施設の更新事業を実施し、新たな地方債の発行をせざるを得ない状況となっていることから、今後もこの傾向は続くものと考えられる。老朽施設の更新は不可避のものであるため、実施の際には可能な限り国庫補助金等財源の獲得、財政措置の有利な地方債発行を心がけていくとともに、喫緊の事業完了後には、普通建設事業及び地方債発行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16511</xdr:rowOff>
    </xdr:to>
    <xdr:cxnSp macro="">
      <xdr:nvCxnSpPr>
        <xdr:cNvPr id="374" name="直線コネクタ 373"/>
        <xdr:cNvCxnSpPr/>
      </xdr:nvCxnSpPr>
      <xdr:spPr>
        <a:xfrm>
          <a:off x="3987800" y="13500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127000</xdr:rowOff>
    </xdr:to>
    <xdr:cxnSp macro="">
      <xdr:nvCxnSpPr>
        <xdr:cNvPr id="377" name="直線コネクタ 376"/>
        <xdr:cNvCxnSpPr/>
      </xdr:nvCxnSpPr>
      <xdr:spPr>
        <a:xfrm>
          <a:off x="3098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78</xdr:row>
      <xdr:rowOff>66039</xdr:rowOff>
    </xdr:to>
    <xdr:cxnSp macro="">
      <xdr:nvCxnSpPr>
        <xdr:cNvPr id="380" name="直線コネクタ 379"/>
        <xdr:cNvCxnSpPr/>
      </xdr:nvCxnSpPr>
      <xdr:spPr>
        <a:xfrm>
          <a:off x="2209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123189</xdr:rowOff>
    </xdr:to>
    <xdr:cxnSp macro="">
      <xdr:nvCxnSpPr>
        <xdr:cNvPr id="383" name="直線コネクタ 382"/>
        <xdr:cNvCxnSpPr/>
      </xdr:nvCxnSpPr>
      <xdr:spPr>
        <a:xfrm>
          <a:off x="1320800" y="13233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3" name="楕円 392"/>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4"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5" name="楕円 39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6" name="テキスト ボックス 395"/>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7" name="楕円 396"/>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8" name="テキスト ボックス 39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9" name="楕円 398"/>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400" name="テキスト ボックス 399"/>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401" name="楕円 400"/>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402" name="テキスト ボックス 401"/>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ポイント高くなっているのは、地理的な要因等もあり、直営で行っている業務が多いため、公債費以外の経常収支比率が高くなっているためである。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今後もより効率的な行政運営に努め、経費節減を図っていく。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79</xdr:row>
      <xdr:rowOff>28702</xdr:rowOff>
    </xdr:to>
    <xdr:cxnSp macro="">
      <xdr:nvCxnSpPr>
        <xdr:cNvPr id="433" name="直線コネクタ 432"/>
        <xdr:cNvCxnSpPr/>
      </xdr:nvCxnSpPr>
      <xdr:spPr>
        <a:xfrm flipV="1">
          <a:off x="15671800" y="13399515"/>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28702</xdr:rowOff>
    </xdr:from>
    <xdr:to>
      <xdr:col>78</xdr:col>
      <xdr:colOff>69850</xdr:colOff>
      <xdr:row>79</xdr:row>
      <xdr:rowOff>56135</xdr:rowOff>
    </xdr:to>
    <xdr:cxnSp macro="">
      <xdr:nvCxnSpPr>
        <xdr:cNvPr id="436" name="直線コネクタ 435"/>
        <xdr:cNvCxnSpPr/>
      </xdr:nvCxnSpPr>
      <xdr:spPr>
        <a:xfrm flipV="1">
          <a:off x="14782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79</xdr:row>
      <xdr:rowOff>56135</xdr:rowOff>
    </xdr:to>
    <xdr:cxnSp macro="">
      <xdr:nvCxnSpPr>
        <xdr:cNvPr id="439" name="直線コネクタ 438"/>
        <xdr:cNvCxnSpPr/>
      </xdr:nvCxnSpPr>
      <xdr:spPr>
        <a:xfrm>
          <a:off x="13893800" y="134863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113285</xdr:rowOff>
    </xdr:to>
    <xdr:cxnSp macro="">
      <xdr:nvCxnSpPr>
        <xdr:cNvPr id="442" name="直線コネクタ 441"/>
        <xdr:cNvCxnSpPr/>
      </xdr:nvCxnSpPr>
      <xdr:spPr>
        <a:xfrm>
          <a:off x="13004800" y="134132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2" name="楕円 451"/>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3"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54" name="楕円 453"/>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55" name="テキスト ボックス 454"/>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6" name="楕円 455"/>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7" name="テキスト ボックス 456"/>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8" name="楕円 457"/>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9" name="テキスト ボックス 458"/>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60" name="楕円 459"/>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61" name="テキスト ボックス 460"/>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67999</xdr:rowOff>
    </xdr:from>
    <xdr:to>
      <xdr:col>29</xdr:col>
      <xdr:colOff>127000</xdr:colOff>
      <xdr:row>17</xdr:row>
      <xdr:rowOff>116561</xdr:rowOff>
    </xdr:to>
    <xdr:cxnSp macro="">
      <xdr:nvCxnSpPr>
        <xdr:cNvPr id="52" name="直線コネクタ 51"/>
        <xdr:cNvCxnSpPr/>
      </xdr:nvCxnSpPr>
      <xdr:spPr bwMode="auto">
        <a:xfrm>
          <a:off x="5003800" y="3030274"/>
          <a:ext cx="647700" cy="48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67999</xdr:rowOff>
    </xdr:from>
    <xdr:to>
      <xdr:col>26</xdr:col>
      <xdr:colOff>50800</xdr:colOff>
      <xdr:row>17</xdr:row>
      <xdr:rowOff>121933</xdr:rowOff>
    </xdr:to>
    <xdr:cxnSp macro="">
      <xdr:nvCxnSpPr>
        <xdr:cNvPr id="55" name="直線コネクタ 54"/>
        <xdr:cNvCxnSpPr/>
      </xdr:nvCxnSpPr>
      <xdr:spPr bwMode="auto">
        <a:xfrm flipV="1">
          <a:off x="4305300" y="3030274"/>
          <a:ext cx="698500" cy="5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120578</xdr:rowOff>
    </xdr:from>
    <xdr:to>
      <xdr:col>22</xdr:col>
      <xdr:colOff>114300</xdr:colOff>
      <xdr:row>17</xdr:row>
      <xdr:rowOff>121933</xdr:rowOff>
    </xdr:to>
    <xdr:cxnSp macro="">
      <xdr:nvCxnSpPr>
        <xdr:cNvPr id="58" name="直線コネクタ 57"/>
        <xdr:cNvCxnSpPr/>
      </xdr:nvCxnSpPr>
      <xdr:spPr bwMode="auto">
        <a:xfrm>
          <a:off x="3606800" y="3082853"/>
          <a:ext cx="6985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120578</xdr:rowOff>
    </xdr:from>
    <xdr:to>
      <xdr:col>18</xdr:col>
      <xdr:colOff>177800</xdr:colOff>
      <xdr:row>17</xdr:row>
      <xdr:rowOff>157268</xdr:rowOff>
    </xdr:to>
    <xdr:cxnSp macro="">
      <xdr:nvCxnSpPr>
        <xdr:cNvPr id="61" name="直線コネクタ 60"/>
        <xdr:cNvCxnSpPr/>
      </xdr:nvCxnSpPr>
      <xdr:spPr bwMode="auto">
        <a:xfrm flipV="1">
          <a:off x="2908300" y="3082853"/>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65761</xdr:rowOff>
    </xdr:from>
    <xdr:to>
      <xdr:col>29</xdr:col>
      <xdr:colOff>177800</xdr:colOff>
      <xdr:row>17</xdr:row>
      <xdr:rowOff>167361</xdr:rowOff>
    </xdr:to>
    <xdr:sp macro="" textlink="">
      <xdr:nvSpPr>
        <xdr:cNvPr id="71" name="楕円 70"/>
        <xdr:cNvSpPr/>
      </xdr:nvSpPr>
      <xdr:spPr bwMode="auto">
        <a:xfrm>
          <a:off x="5600700" y="30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37838</xdr:rowOff>
    </xdr:from>
    <xdr:ext cx="762000" cy="259045"/>
    <xdr:sp macro="" textlink="">
      <xdr:nvSpPr>
        <xdr:cNvPr id="72" name="人口1人当たり決算額の推移該当値テキスト130"/>
        <xdr:cNvSpPr txBox="1"/>
      </xdr:nvSpPr>
      <xdr:spPr>
        <a:xfrm>
          <a:off x="5740400" y="300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17199</xdr:rowOff>
    </xdr:from>
    <xdr:to>
      <xdr:col>26</xdr:col>
      <xdr:colOff>101600</xdr:colOff>
      <xdr:row>17</xdr:row>
      <xdr:rowOff>118799</xdr:rowOff>
    </xdr:to>
    <xdr:sp macro="" textlink="">
      <xdr:nvSpPr>
        <xdr:cNvPr id="73" name="楕円 72"/>
        <xdr:cNvSpPr/>
      </xdr:nvSpPr>
      <xdr:spPr bwMode="auto">
        <a:xfrm>
          <a:off x="4953000" y="297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103576</xdr:rowOff>
    </xdr:from>
    <xdr:ext cx="736600" cy="259045"/>
    <xdr:sp macro="" textlink="">
      <xdr:nvSpPr>
        <xdr:cNvPr id="74" name="テキスト ボックス 73"/>
        <xdr:cNvSpPr txBox="1"/>
      </xdr:nvSpPr>
      <xdr:spPr>
        <a:xfrm>
          <a:off x="4622800" y="306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71133</xdr:rowOff>
    </xdr:from>
    <xdr:to>
      <xdr:col>22</xdr:col>
      <xdr:colOff>165100</xdr:colOff>
      <xdr:row>18</xdr:row>
      <xdr:rowOff>1283</xdr:rowOff>
    </xdr:to>
    <xdr:sp macro="" textlink="">
      <xdr:nvSpPr>
        <xdr:cNvPr id="75" name="楕円 74"/>
        <xdr:cNvSpPr/>
      </xdr:nvSpPr>
      <xdr:spPr bwMode="auto">
        <a:xfrm>
          <a:off x="4254500" y="303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157510</xdr:rowOff>
    </xdr:from>
    <xdr:ext cx="762000" cy="259045"/>
    <xdr:sp macro="" textlink="">
      <xdr:nvSpPr>
        <xdr:cNvPr id="76" name="テキスト ボックス 75"/>
        <xdr:cNvSpPr txBox="1"/>
      </xdr:nvSpPr>
      <xdr:spPr>
        <a:xfrm>
          <a:off x="3924300" y="311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69778</xdr:rowOff>
    </xdr:from>
    <xdr:to>
      <xdr:col>19</xdr:col>
      <xdr:colOff>38100</xdr:colOff>
      <xdr:row>17</xdr:row>
      <xdr:rowOff>171378</xdr:rowOff>
    </xdr:to>
    <xdr:sp macro="" textlink="">
      <xdr:nvSpPr>
        <xdr:cNvPr id="77" name="楕円 76"/>
        <xdr:cNvSpPr/>
      </xdr:nvSpPr>
      <xdr:spPr bwMode="auto">
        <a:xfrm>
          <a:off x="3556000" y="303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156155</xdr:rowOff>
    </xdr:from>
    <xdr:ext cx="762000" cy="259045"/>
    <xdr:sp macro="" textlink="">
      <xdr:nvSpPr>
        <xdr:cNvPr id="78" name="テキスト ボックス 77"/>
        <xdr:cNvSpPr txBox="1"/>
      </xdr:nvSpPr>
      <xdr:spPr>
        <a:xfrm>
          <a:off x="3225800" y="311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106468</xdr:rowOff>
    </xdr:from>
    <xdr:to>
      <xdr:col>15</xdr:col>
      <xdr:colOff>101600</xdr:colOff>
      <xdr:row>18</xdr:row>
      <xdr:rowOff>36618</xdr:rowOff>
    </xdr:to>
    <xdr:sp macro="" textlink="">
      <xdr:nvSpPr>
        <xdr:cNvPr id="79" name="楕円 78"/>
        <xdr:cNvSpPr/>
      </xdr:nvSpPr>
      <xdr:spPr bwMode="auto">
        <a:xfrm>
          <a:off x="2857500" y="306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21395</xdr:rowOff>
    </xdr:from>
    <xdr:ext cx="762000" cy="259045"/>
    <xdr:sp macro="" textlink="">
      <xdr:nvSpPr>
        <xdr:cNvPr id="80" name="テキスト ボックス 79"/>
        <xdr:cNvSpPr txBox="1"/>
      </xdr:nvSpPr>
      <xdr:spPr>
        <a:xfrm>
          <a:off x="2527300" y="315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333815</xdr:rowOff>
    </xdr:from>
    <xdr:to>
      <xdr:col>29</xdr:col>
      <xdr:colOff>127000</xdr:colOff>
      <xdr:row>36</xdr:row>
      <xdr:rowOff>12495</xdr:rowOff>
    </xdr:to>
    <xdr:cxnSp macro="">
      <xdr:nvCxnSpPr>
        <xdr:cNvPr id="112" name="直線コネクタ 111"/>
        <xdr:cNvCxnSpPr/>
      </xdr:nvCxnSpPr>
      <xdr:spPr bwMode="auto">
        <a:xfrm flipV="1">
          <a:off x="5003800" y="6944165"/>
          <a:ext cx="647700" cy="21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318592</xdr:rowOff>
    </xdr:from>
    <xdr:ext cx="762000" cy="259045"/>
    <xdr:sp macro="" textlink="">
      <xdr:nvSpPr>
        <xdr:cNvPr id="113" name="人口1人当たり決算額の推移平均値テキスト445"/>
        <xdr:cNvSpPr txBox="1"/>
      </xdr:nvSpPr>
      <xdr:spPr>
        <a:xfrm>
          <a:off x="5740400" y="6928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12495</xdr:rowOff>
    </xdr:from>
    <xdr:to>
      <xdr:col>26</xdr:col>
      <xdr:colOff>50800</xdr:colOff>
      <xdr:row>36</xdr:row>
      <xdr:rowOff>42235</xdr:rowOff>
    </xdr:to>
    <xdr:cxnSp macro="">
      <xdr:nvCxnSpPr>
        <xdr:cNvPr id="115" name="直線コネクタ 114"/>
        <xdr:cNvCxnSpPr/>
      </xdr:nvCxnSpPr>
      <xdr:spPr bwMode="auto">
        <a:xfrm flipV="1">
          <a:off x="4305300" y="6965745"/>
          <a:ext cx="698500" cy="2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42235</xdr:rowOff>
    </xdr:from>
    <xdr:to>
      <xdr:col>22</xdr:col>
      <xdr:colOff>114300</xdr:colOff>
      <xdr:row>36</xdr:row>
      <xdr:rowOff>133583</xdr:rowOff>
    </xdr:to>
    <xdr:cxnSp macro="">
      <xdr:nvCxnSpPr>
        <xdr:cNvPr id="118" name="直線コネクタ 117"/>
        <xdr:cNvCxnSpPr/>
      </xdr:nvCxnSpPr>
      <xdr:spPr bwMode="auto">
        <a:xfrm flipV="1">
          <a:off x="3606800" y="6995485"/>
          <a:ext cx="698500" cy="9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133583</xdr:rowOff>
    </xdr:from>
    <xdr:to>
      <xdr:col>18</xdr:col>
      <xdr:colOff>177800</xdr:colOff>
      <xdr:row>37</xdr:row>
      <xdr:rowOff>22324</xdr:rowOff>
    </xdr:to>
    <xdr:cxnSp macro="">
      <xdr:nvCxnSpPr>
        <xdr:cNvPr id="121" name="直線コネクタ 120"/>
        <xdr:cNvCxnSpPr/>
      </xdr:nvCxnSpPr>
      <xdr:spPr bwMode="auto">
        <a:xfrm flipV="1">
          <a:off x="2908300" y="7086833"/>
          <a:ext cx="6985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283015</xdr:rowOff>
    </xdr:from>
    <xdr:to>
      <xdr:col>29</xdr:col>
      <xdr:colOff>177800</xdr:colOff>
      <xdr:row>36</xdr:row>
      <xdr:rowOff>41715</xdr:rowOff>
    </xdr:to>
    <xdr:sp macro="" textlink="">
      <xdr:nvSpPr>
        <xdr:cNvPr id="131" name="楕円 130"/>
        <xdr:cNvSpPr/>
      </xdr:nvSpPr>
      <xdr:spPr bwMode="auto">
        <a:xfrm>
          <a:off x="5600700" y="689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128092</xdr:rowOff>
    </xdr:from>
    <xdr:ext cx="762000" cy="259045"/>
    <xdr:sp macro="" textlink="">
      <xdr:nvSpPr>
        <xdr:cNvPr id="132" name="人口1人当たり決算額の推移該当値テキスト445"/>
        <xdr:cNvSpPr txBox="1"/>
      </xdr:nvSpPr>
      <xdr:spPr>
        <a:xfrm>
          <a:off x="5740400" y="67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304595</xdr:rowOff>
    </xdr:from>
    <xdr:to>
      <xdr:col>26</xdr:col>
      <xdr:colOff>101600</xdr:colOff>
      <xdr:row>36</xdr:row>
      <xdr:rowOff>63295</xdr:rowOff>
    </xdr:to>
    <xdr:sp macro="" textlink="">
      <xdr:nvSpPr>
        <xdr:cNvPr id="133" name="楕円 132"/>
        <xdr:cNvSpPr/>
      </xdr:nvSpPr>
      <xdr:spPr bwMode="auto">
        <a:xfrm>
          <a:off x="4953000" y="691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73472</xdr:rowOff>
    </xdr:from>
    <xdr:ext cx="736600" cy="259045"/>
    <xdr:sp macro="" textlink="">
      <xdr:nvSpPr>
        <xdr:cNvPr id="134" name="テキスト ボックス 133"/>
        <xdr:cNvSpPr txBox="1"/>
      </xdr:nvSpPr>
      <xdr:spPr>
        <a:xfrm>
          <a:off x="4622800" y="668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334335</xdr:rowOff>
    </xdr:from>
    <xdr:to>
      <xdr:col>22</xdr:col>
      <xdr:colOff>165100</xdr:colOff>
      <xdr:row>36</xdr:row>
      <xdr:rowOff>93035</xdr:rowOff>
    </xdr:to>
    <xdr:sp macro="" textlink="">
      <xdr:nvSpPr>
        <xdr:cNvPr id="135" name="楕円 134"/>
        <xdr:cNvSpPr/>
      </xdr:nvSpPr>
      <xdr:spPr bwMode="auto">
        <a:xfrm>
          <a:off x="4254500" y="694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103212</xdr:rowOff>
    </xdr:from>
    <xdr:ext cx="762000" cy="259045"/>
    <xdr:sp macro="" textlink="">
      <xdr:nvSpPr>
        <xdr:cNvPr id="136" name="テキスト ボックス 135"/>
        <xdr:cNvSpPr txBox="1"/>
      </xdr:nvSpPr>
      <xdr:spPr>
        <a:xfrm>
          <a:off x="3924300" y="671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82783</xdr:rowOff>
    </xdr:from>
    <xdr:to>
      <xdr:col>19</xdr:col>
      <xdr:colOff>38100</xdr:colOff>
      <xdr:row>37</xdr:row>
      <xdr:rowOff>12933</xdr:rowOff>
    </xdr:to>
    <xdr:sp macro="" textlink="">
      <xdr:nvSpPr>
        <xdr:cNvPr id="137" name="楕円 136"/>
        <xdr:cNvSpPr/>
      </xdr:nvSpPr>
      <xdr:spPr bwMode="auto">
        <a:xfrm>
          <a:off x="3556000" y="703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169160</xdr:rowOff>
    </xdr:from>
    <xdr:ext cx="762000" cy="259045"/>
    <xdr:sp macro="" textlink="">
      <xdr:nvSpPr>
        <xdr:cNvPr id="138" name="テキスト ボックス 137"/>
        <xdr:cNvSpPr txBox="1"/>
      </xdr:nvSpPr>
      <xdr:spPr>
        <a:xfrm>
          <a:off x="3225800" y="712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142974</xdr:rowOff>
    </xdr:from>
    <xdr:to>
      <xdr:col>15</xdr:col>
      <xdr:colOff>101600</xdr:colOff>
      <xdr:row>37</xdr:row>
      <xdr:rowOff>73124</xdr:rowOff>
    </xdr:to>
    <xdr:sp macro="" textlink="">
      <xdr:nvSpPr>
        <xdr:cNvPr id="139" name="楕円 138"/>
        <xdr:cNvSpPr/>
      </xdr:nvSpPr>
      <xdr:spPr bwMode="auto">
        <a:xfrm>
          <a:off x="2857500" y="709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57901</xdr:rowOff>
    </xdr:from>
    <xdr:ext cx="762000" cy="259045"/>
    <xdr:sp macro="" textlink="">
      <xdr:nvSpPr>
        <xdr:cNvPr id="140" name="テキスト ボックス 139"/>
        <xdr:cNvSpPr txBox="1"/>
      </xdr:nvSpPr>
      <xdr:spPr>
        <a:xfrm>
          <a:off x="2527300" y="718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142394</xdr:rowOff>
    </xdr:from>
    <xdr:to>
      <xdr:col>24</xdr:col>
      <xdr:colOff>63500</xdr:colOff>
      <xdr:row>37</xdr:row>
      <xdr:rowOff>50807</xdr:rowOff>
    </xdr:to>
    <xdr:cxnSp macro="">
      <xdr:nvCxnSpPr>
        <xdr:cNvPr id="63" name="直線コネクタ 62"/>
        <xdr:cNvCxnSpPr/>
      </xdr:nvCxnSpPr>
      <xdr:spPr>
        <a:xfrm flipV="1">
          <a:off x="3797300" y="6314594"/>
          <a:ext cx="838200" cy="7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50807</xdr:rowOff>
    </xdr:from>
    <xdr:to>
      <xdr:col>19</xdr:col>
      <xdr:colOff>177800</xdr:colOff>
      <xdr:row>37</xdr:row>
      <xdr:rowOff>85261</xdr:rowOff>
    </xdr:to>
    <xdr:cxnSp macro="">
      <xdr:nvCxnSpPr>
        <xdr:cNvPr id="66" name="直線コネクタ 65"/>
        <xdr:cNvCxnSpPr/>
      </xdr:nvCxnSpPr>
      <xdr:spPr>
        <a:xfrm flipV="1">
          <a:off x="2908300" y="6394457"/>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68164</xdr:rowOff>
    </xdr:from>
    <xdr:to>
      <xdr:col>15</xdr:col>
      <xdr:colOff>50800</xdr:colOff>
      <xdr:row>37</xdr:row>
      <xdr:rowOff>85261</xdr:rowOff>
    </xdr:to>
    <xdr:cxnSp macro="">
      <xdr:nvCxnSpPr>
        <xdr:cNvPr id="69" name="直線コネクタ 68"/>
        <xdr:cNvCxnSpPr/>
      </xdr:nvCxnSpPr>
      <xdr:spPr>
        <a:xfrm>
          <a:off x="2019300" y="6411814"/>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68164</xdr:rowOff>
    </xdr:from>
    <xdr:to>
      <xdr:col>10</xdr:col>
      <xdr:colOff>114300</xdr:colOff>
      <xdr:row>37</xdr:row>
      <xdr:rowOff>85032</xdr:rowOff>
    </xdr:to>
    <xdr:cxnSp macro="">
      <xdr:nvCxnSpPr>
        <xdr:cNvPr id="72" name="直線コネクタ 71"/>
        <xdr:cNvCxnSpPr/>
      </xdr:nvCxnSpPr>
      <xdr:spPr>
        <a:xfrm flipV="1">
          <a:off x="1130300" y="6411814"/>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91594</xdr:rowOff>
    </xdr:from>
    <xdr:to>
      <xdr:col>24</xdr:col>
      <xdr:colOff>114300</xdr:colOff>
      <xdr:row>37</xdr:row>
      <xdr:rowOff>21744</xdr:rowOff>
    </xdr:to>
    <xdr:sp macro="" textlink="">
      <xdr:nvSpPr>
        <xdr:cNvPr id="82" name="楕円 81"/>
        <xdr:cNvSpPr/>
      </xdr:nvSpPr>
      <xdr:spPr>
        <a:xfrm>
          <a:off x="4584700" y="62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70021</xdr:rowOff>
    </xdr:from>
    <xdr:ext cx="534377" cy="259045"/>
    <xdr:sp macro="" textlink="">
      <xdr:nvSpPr>
        <xdr:cNvPr id="83" name="人件費該当値テキスト"/>
        <xdr:cNvSpPr txBox="1"/>
      </xdr:nvSpPr>
      <xdr:spPr>
        <a:xfrm>
          <a:off x="4686300" y="6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xdr:rowOff>
    </xdr:from>
    <xdr:to>
      <xdr:col>20</xdr:col>
      <xdr:colOff>38100</xdr:colOff>
      <xdr:row>37</xdr:row>
      <xdr:rowOff>101607</xdr:rowOff>
    </xdr:to>
    <xdr:sp macro="" textlink="">
      <xdr:nvSpPr>
        <xdr:cNvPr id="84" name="楕円 83"/>
        <xdr:cNvSpPr/>
      </xdr:nvSpPr>
      <xdr:spPr>
        <a:xfrm>
          <a:off x="3746500" y="6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92734</xdr:rowOff>
    </xdr:from>
    <xdr:ext cx="534377" cy="259045"/>
    <xdr:sp macro="" textlink="">
      <xdr:nvSpPr>
        <xdr:cNvPr id="85" name="テキスト ボックス 84"/>
        <xdr:cNvSpPr txBox="1"/>
      </xdr:nvSpPr>
      <xdr:spPr>
        <a:xfrm>
          <a:off x="3530111" y="6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34461</xdr:rowOff>
    </xdr:from>
    <xdr:to>
      <xdr:col>15</xdr:col>
      <xdr:colOff>101600</xdr:colOff>
      <xdr:row>37</xdr:row>
      <xdr:rowOff>136061</xdr:rowOff>
    </xdr:to>
    <xdr:sp macro="" textlink="">
      <xdr:nvSpPr>
        <xdr:cNvPr id="86" name="楕円 85"/>
        <xdr:cNvSpPr/>
      </xdr:nvSpPr>
      <xdr:spPr>
        <a:xfrm>
          <a:off x="2857500" y="63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127188</xdr:rowOff>
    </xdr:from>
    <xdr:ext cx="534377" cy="259045"/>
    <xdr:sp macro="" textlink="">
      <xdr:nvSpPr>
        <xdr:cNvPr id="87" name="テキスト ボックス 86"/>
        <xdr:cNvSpPr txBox="1"/>
      </xdr:nvSpPr>
      <xdr:spPr>
        <a:xfrm>
          <a:off x="2641111" y="64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17364</xdr:rowOff>
    </xdr:from>
    <xdr:to>
      <xdr:col>10</xdr:col>
      <xdr:colOff>165100</xdr:colOff>
      <xdr:row>37</xdr:row>
      <xdr:rowOff>118964</xdr:rowOff>
    </xdr:to>
    <xdr:sp macro="" textlink="">
      <xdr:nvSpPr>
        <xdr:cNvPr id="88" name="楕円 87"/>
        <xdr:cNvSpPr/>
      </xdr:nvSpPr>
      <xdr:spPr>
        <a:xfrm>
          <a:off x="1968500" y="63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110091</xdr:rowOff>
    </xdr:from>
    <xdr:ext cx="534377" cy="259045"/>
    <xdr:sp macro="" textlink="">
      <xdr:nvSpPr>
        <xdr:cNvPr id="89" name="テキスト ボックス 88"/>
        <xdr:cNvSpPr txBox="1"/>
      </xdr:nvSpPr>
      <xdr:spPr>
        <a:xfrm>
          <a:off x="1752111" y="64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34232</xdr:rowOff>
    </xdr:from>
    <xdr:to>
      <xdr:col>6</xdr:col>
      <xdr:colOff>38100</xdr:colOff>
      <xdr:row>37</xdr:row>
      <xdr:rowOff>135832</xdr:rowOff>
    </xdr:to>
    <xdr:sp macro="" textlink="">
      <xdr:nvSpPr>
        <xdr:cNvPr id="90" name="楕円 89"/>
        <xdr:cNvSpPr/>
      </xdr:nvSpPr>
      <xdr:spPr>
        <a:xfrm>
          <a:off x="1079500" y="63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126959</xdr:rowOff>
    </xdr:from>
    <xdr:ext cx="534377" cy="259045"/>
    <xdr:sp macro="" textlink="">
      <xdr:nvSpPr>
        <xdr:cNvPr id="91" name="テキスト ボックス 90"/>
        <xdr:cNvSpPr txBox="1"/>
      </xdr:nvSpPr>
      <xdr:spPr>
        <a:xfrm>
          <a:off x="863111" y="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111550</xdr:rowOff>
    </xdr:from>
    <xdr:to>
      <xdr:col>24</xdr:col>
      <xdr:colOff>63500</xdr:colOff>
      <xdr:row>57</xdr:row>
      <xdr:rowOff>155659</xdr:rowOff>
    </xdr:to>
    <xdr:cxnSp macro="">
      <xdr:nvCxnSpPr>
        <xdr:cNvPr id="123" name="直線コネクタ 122"/>
        <xdr:cNvCxnSpPr/>
      </xdr:nvCxnSpPr>
      <xdr:spPr>
        <a:xfrm>
          <a:off x="3797300" y="9884200"/>
          <a:ext cx="838200" cy="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111550</xdr:rowOff>
    </xdr:from>
    <xdr:to>
      <xdr:col>19</xdr:col>
      <xdr:colOff>177800</xdr:colOff>
      <xdr:row>57</xdr:row>
      <xdr:rowOff>141006</xdr:rowOff>
    </xdr:to>
    <xdr:cxnSp macro="">
      <xdr:nvCxnSpPr>
        <xdr:cNvPr id="126" name="直線コネクタ 125"/>
        <xdr:cNvCxnSpPr/>
      </xdr:nvCxnSpPr>
      <xdr:spPr>
        <a:xfrm flipV="1">
          <a:off x="2908300" y="9884200"/>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141006</xdr:rowOff>
    </xdr:from>
    <xdr:to>
      <xdr:col>15</xdr:col>
      <xdr:colOff>50800</xdr:colOff>
      <xdr:row>58</xdr:row>
      <xdr:rowOff>15821</xdr:rowOff>
    </xdr:to>
    <xdr:cxnSp macro="">
      <xdr:nvCxnSpPr>
        <xdr:cNvPr id="129" name="直線コネクタ 128"/>
        <xdr:cNvCxnSpPr/>
      </xdr:nvCxnSpPr>
      <xdr:spPr>
        <a:xfrm flipV="1">
          <a:off x="2019300" y="9913656"/>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15821</xdr:rowOff>
    </xdr:from>
    <xdr:to>
      <xdr:col>10</xdr:col>
      <xdr:colOff>114300</xdr:colOff>
      <xdr:row>58</xdr:row>
      <xdr:rowOff>29983</xdr:rowOff>
    </xdr:to>
    <xdr:cxnSp macro="">
      <xdr:nvCxnSpPr>
        <xdr:cNvPr id="132" name="直線コネクタ 131"/>
        <xdr:cNvCxnSpPr/>
      </xdr:nvCxnSpPr>
      <xdr:spPr>
        <a:xfrm flipV="1">
          <a:off x="1130300" y="9959921"/>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104859</xdr:rowOff>
    </xdr:from>
    <xdr:to>
      <xdr:col>24</xdr:col>
      <xdr:colOff>114300</xdr:colOff>
      <xdr:row>58</xdr:row>
      <xdr:rowOff>35009</xdr:rowOff>
    </xdr:to>
    <xdr:sp macro="" textlink="">
      <xdr:nvSpPr>
        <xdr:cNvPr id="142" name="楕円 141"/>
        <xdr:cNvSpPr/>
      </xdr:nvSpPr>
      <xdr:spPr>
        <a:xfrm>
          <a:off x="4584700" y="9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19786</xdr:rowOff>
    </xdr:from>
    <xdr:ext cx="534377" cy="259045"/>
    <xdr:sp macro="" textlink="">
      <xdr:nvSpPr>
        <xdr:cNvPr id="143" name="物件費該当値テキスト"/>
        <xdr:cNvSpPr txBox="1"/>
      </xdr:nvSpPr>
      <xdr:spPr>
        <a:xfrm>
          <a:off x="4686300" y="97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60750</xdr:rowOff>
    </xdr:from>
    <xdr:to>
      <xdr:col>20</xdr:col>
      <xdr:colOff>38100</xdr:colOff>
      <xdr:row>57</xdr:row>
      <xdr:rowOff>162350</xdr:rowOff>
    </xdr:to>
    <xdr:sp macro="" textlink="">
      <xdr:nvSpPr>
        <xdr:cNvPr id="144" name="楕円 143"/>
        <xdr:cNvSpPr/>
      </xdr:nvSpPr>
      <xdr:spPr>
        <a:xfrm>
          <a:off x="3746500" y="9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153477</xdr:rowOff>
    </xdr:from>
    <xdr:ext cx="534377" cy="259045"/>
    <xdr:sp macro="" textlink="">
      <xdr:nvSpPr>
        <xdr:cNvPr id="145" name="テキスト ボックス 144"/>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90206</xdr:rowOff>
    </xdr:from>
    <xdr:to>
      <xdr:col>15</xdr:col>
      <xdr:colOff>101600</xdr:colOff>
      <xdr:row>58</xdr:row>
      <xdr:rowOff>20356</xdr:rowOff>
    </xdr:to>
    <xdr:sp macro="" textlink="">
      <xdr:nvSpPr>
        <xdr:cNvPr id="146" name="楕円 145"/>
        <xdr:cNvSpPr/>
      </xdr:nvSpPr>
      <xdr:spPr>
        <a:xfrm>
          <a:off x="2857500" y="98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11483</xdr:rowOff>
    </xdr:from>
    <xdr:ext cx="534377" cy="259045"/>
    <xdr:sp macro="" textlink="">
      <xdr:nvSpPr>
        <xdr:cNvPr id="147" name="テキスト ボックス 146"/>
        <xdr:cNvSpPr txBox="1"/>
      </xdr:nvSpPr>
      <xdr:spPr>
        <a:xfrm>
          <a:off x="2641111" y="995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136471</xdr:rowOff>
    </xdr:from>
    <xdr:to>
      <xdr:col>10</xdr:col>
      <xdr:colOff>165100</xdr:colOff>
      <xdr:row>58</xdr:row>
      <xdr:rowOff>66621</xdr:rowOff>
    </xdr:to>
    <xdr:sp macro="" textlink="">
      <xdr:nvSpPr>
        <xdr:cNvPr id="148" name="楕円 147"/>
        <xdr:cNvSpPr/>
      </xdr:nvSpPr>
      <xdr:spPr>
        <a:xfrm>
          <a:off x="1968500" y="99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57748</xdr:rowOff>
    </xdr:from>
    <xdr:ext cx="534377" cy="259045"/>
    <xdr:sp macro="" textlink="">
      <xdr:nvSpPr>
        <xdr:cNvPr id="149" name="テキスト ボックス 148"/>
        <xdr:cNvSpPr txBox="1"/>
      </xdr:nvSpPr>
      <xdr:spPr>
        <a:xfrm>
          <a:off x="1752111" y="1000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150633</xdr:rowOff>
    </xdr:from>
    <xdr:to>
      <xdr:col>6</xdr:col>
      <xdr:colOff>38100</xdr:colOff>
      <xdr:row>58</xdr:row>
      <xdr:rowOff>80783</xdr:rowOff>
    </xdr:to>
    <xdr:sp macro="" textlink="">
      <xdr:nvSpPr>
        <xdr:cNvPr id="150" name="楕円 149"/>
        <xdr:cNvSpPr/>
      </xdr:nvSpPr>
      <xdr:spPr>
        <a:xfrm>
          <a:off x="1079500" y="99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71910</xdr:rowOff>
    </xdr:from>
    <xdr:ext cx="534377" cy="259045"/>
    <xdr:sp macro="" textlink="">
      <xdr:nvSpPr>
        <xdr:cNvPr id="151" name="テキスト ボックス 150"/>
        <xdr:cNvSpPr txBox="1"/>
      </xdr:nvSpPr>
      <xdr:spPr>
        <a:xfrm>
          <a:off x="863111" y="100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145872</xdr:rowOff>
    </xdr:from>
    <xdr:to>
      <xdr:col>24</xdr:col>
      <xdr:colOff>63500</xdr:colOff>
      <xdr:row>77</xdr:row>
      <xdr:rowOff>161623</xdr:rowOff>
    </xdr:to>
    <xdr:cxnSp macro="">
      <xdr:nvCxnSpPr>
        <xdr:cNvPr id="178" name="直線コネクタ 177"/>
        <xdr:cNvCxnSpPr/>
      </xdr:nvCxnSpPr>
      <xdr:spPr>
        <a:xfrm flipV="1">
          <a:off x="3797300" y="13347522"/>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161623</xdr:rowOff>
    </xdr:from>
    <xdr:to>
      <xdr:col>19</xdr:col>
      <xdr:colOff>177800</xdr:colOff>
      <xdr:row>78</xdr:row>
      <xdr:rowOff>2654</xdr:rowOff>
    </xdr:to>
    <xdr:cxnSp macro="">
      <xdr:nvCxnSpPr>
        <xdr:cNvPr id="181" name="直線コネクタ 180"/>
        <xdr:cNvCxnSpPr/>
      </xdr:nvCxnSpPr>
      <xdr:spPr>
        <a:xfrm flipV="1">
          <a:off x="2908300" y="13363273"/>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2654</xdr:rowOff>
    </xdr:from>
    <xdr:to>
      <xdr:col>15</xdr:col>
      <xdr:colOff>50800</xdr:colOff>
      <xdr:row>78</xdr:row>
      <xdr:rowOff>44168</xdr:rowOff>
    </xdr:to>
    <xdr:cxnSp macro="">
      <xdr:nvCxnSpPr>
        <xdr:cNvPr id="184" name="直線コネクタ 183"/>
        <xdr:cNvCxnSpPr/>
      </xdr:nvCxnSpPr>
      <xdr:spPr>
        <a:xfrm flipV="1">
          <a:off x="2019300" y="13375754"/>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44168</xdr:rowOff>
    </xdr:from>
    <xdr:to>
      <xdr:col>10</xdr:col>
      <xdr:colOff>114300</xdr:colOff>
      <xdr:row>78</xdr:row>
      <xdr:rowOff>59187</xdr:rowOff>
    </xdr:to>
    <xdr:cxnSp macro="">
      <xdr:nvCxnSpPr>
        <xdr:cNvPr id="187" name="直線コネクタ 186"/>
        <xdr:cNvCxnSpPr/>
      </xdr:nvCxnSpPr>
      <xdr:spPr>
        <a:xfrm flipV="1">
          <a:off x="1130300" y="13417268"/>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95072</xdr:rowOff>
    </xdr:from>
    <xdr:to>
      <xdr:col>24</xdr:col>
      <xdr:colOff>114300</xdr:colOff>
      <xdr:row>78</xdr:row>
      <xdr:rowOff>25222</xdr:rowOff>
    </xdr:to>
    <xdr:sp macro="" textlink="">
      <xdr:nvSpPr>
        <xdr:cNvPr id="197" name="楕円 196"/>
        <xdr:cNvSpPr/>
      </xdr:nvSpPr>
      <xdr:spPr>
        <a:xfrm>
          <a:off x="45847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73499</xdr:rowOff>
    </xdr:from>
    <xdr:ext cx="469744" cy="259045"/>
    <xdr:sp macro="" textlink="">
      <xdr:nvSpPr>
        <xdr:cNvPr id="198" name="維持補修費該当値テキスト"/>
        <xdr:cNvSpPr txBox="1"/>
      </xdr:nvSpPr>
      <xdr:spPr>
        <a:xfrm>
          <a:off x="4686300" y="132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110823</xdr:rowOff>
    </xdr:from>
    <xdr:to>
      <xdr:col>20</xdr:col>
      <xdr:colOff>38100</xdr:colOff>
      <xdr:row>78</xdr:row>
      <xdr:rowOff>40973</xdr:rowOff>
    </xdr:to>
    <xdr:sp macro="" textlink="">
      <xdr:nvSpPr>
        <xdr:cNvPr id="199" name="楕円 198"/>
        <xdr:cNvSpPr/>
      </xdr:nvSpPr>
      <xdr:spPr>
        <a:xfrm>
          <a:off x="3746500" y="133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57500</xdr:rowOff>
    </xdr:from>
    <xdr:ext cx="469744" cy="259045"/>
    <xdr:sp macro="" textlink="">
      <xdr:nvSpPr>
        <xdr:cNvPr id="200" name="テキスト ボックス 199"/>
        <xdr:cNvSpPr txBox="1"/>
      </xdr:nvSpPr>
      <xdr:spPr>
        <a:xfrm>
          <a:off x="3562428" y="1308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123304</xdr:rowOff>
    </xdr:from>
    <xdr:to>
      <xdr:col>15</xdr:col>
      <xdr:colOff>101600</xdr:colOff>
      <xdr:row>78</xdr:row>
      <xdr:rowOff>53454</xdr:rowOff>
    </xdr:to>
    <xdr:sp macro="" textlink="">
      <xdr:nvSpPr>
        <xdr:cNvPr id="201" name="楕円 200"/>
        <xdr:cNvSpPr/>
      </xdr:nvSpPr>
      <xdr:spPr>
        <a:xfrm>
          <a:off x="2857500" y="133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69981</xdr:rowOff>
    </xdr:from>
    <xdr:ext cx="469744" cy="259045"/>
    <xdr:sp macro="" textlink="">
      <xdr:nvSpPr>
        <xdr:cNvPr id="202" name="テキスト ボックス 201"/>
        <xdr:cNvSpPr txBox="1"/>
      </xdr:nvSpPr>
      <xdr:spPr>
        <a:xfrm>
          <a:off x="2673428" y="131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164818</xdr:rowOff>
    </xdr:from>
    <xdr:to>
      <xdr:col>10</xdr:col>
      <xdr:colOff>165100</xdr:colOff>
      <xdr:row>78</xdr:row>
      <xdr:rowOff>94968</xdr:rowOff>
    </xdr:to>
    <xdr:sp macro="" textlink="">
      <xdr:nvSpPr>
        <xdr:cNvPr id="203" name="楕円 202"/>
        <xdr:cNvSpPr/>
      </xdr:nvSpPr>
      <xdr:spPr>
        <a:xfrm>
          <a:off x="1968500" y="13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86095</xdr:rowOff>
    </xdr:from>
    <xdr:ext cx="469744" cy="259045"/>
    <xdr:sp macro="" textlink="">
      <xdr:nvSpPr>
        <xdr:cNvPr id="204" name="テキスト ボックス 203"/>
        <xdr:cNvSpPr txBox="1"/>
      </xdr:nvSpPr>
      <xdr:spPr>
        <a:xfrm>
          <a:off x="1784428" y="134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8387</xdr:rowOff>
    </xdr:from>
    <xdr:to>
      <xdr:col>6</xdr:col>
      <xdr:colOff>38100</xdr:colOff>
      <xdr:row>78</xdr:row>
      <xdr:rowOff>109987</xdr:rowOff>
    </xdr:to>
    <xdr:sp macro="" textlink="">
      <xdr:nvSpPr>
        <xdr:cNvPr id="205" name="楕円 204"/>
        <xdr:cNvSpPr/>
      </xdr:nvSpPr>
      <xdr:spPr>
        <a:xfrm>
          <a:off x="1079500" y="133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101114</xdr:rowOff>
    </xdr:from>
    <xdr:ext cx="469744" cy="259045"/>
    <xdr:sp macro="" textlink="">
      <xdr:nvSpPr>
        <xdr:cNvPr id="206" name="テキスト ボックス 205"/>
        <xdr:cNvSpPr txBox="1"/>
      </xdr:nvSpPr>
      <xdr:spPr>
        <a:xfrm>
          <a:off x="895428" y="1347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77578</xdr:rowOff>
    </xdr:from>
    <xdr:to>
      <xdr:col>24</xdr:col>
      <xdr:colOff>63500</xdr:colOff>
      <xdr:row>93</xdr:row>
      <xdr:rowOff>136500</xdr:rowOff>
    </xdr:to>
    <xdr:cxnSp macro="">
      <xdr:nvCxnSpPr>
        <xdr:cNvPr id="236" name="直線コネクタ 235"/>
        <xdr:cNvCxnSpPr/>
      </xdr:nvCxnSpPr>
      <xdr:spPr>
        <a:xfrm flipV="1">
          <a:off x="3797300" y="16022428"/>
          <a:ext cx="838200" cy="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136500</xdr:rowOff>
    </xdr:from>
    <xdr:to>
      <xdr:col>19</xdr:col>
      <xdr:colOff>177800</xdr:colOff>
      <xdr:row>94</xdr:row>
      <xdr:rowOff>59500</xdr:rowOff>
    </xdr:to>
    <xdr:cxnSp macro="">
      <xdr:nvCxnSpPr>
        <xdr:cNvPr id="239" name="直線コネクタ 238"/>
        <xdr:cNvCxnSpPr/>
      </xdr:nvCxnSpPr>
      <xdr:spPr>
        <a:xfrm flipV="1">
          <a:off x="2908300" y="16081350"/>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59500</xdr:rowOff>
    </xdr:from>
    <xdr:to>
      <xdr:col>15</xdr:col>
      <xdr:colOff>50800</xdr:colOff>
      <xdr:row>94</xdr:row>
      <xdr:rowOff>120459</xdr:rowOff>
    </xdr:to>
    <xdr:cxnSp macro="">
      <xdr:nvCxnSpPr>
        <xdr:cNvPr id="242" name="直線コネクタ 241"/>
        <xdr:cNvCxnSpPr/>
      </xdr:nvCxnSpPr>
      <xdr:spPr>
        <a:xfrm flipV="1">
          <a:off x="2019300" y="1617580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120459</xdr:rowOff>
    </xdr:from>
    <xdr:to>
      <xdr:col>10</xdr:col>
      <xdr:colOff>114300</xdr:colOff>
      <xdr:row>95</xdr:row>
      <xdr:rowOff>19019</xdr:rowOff>
    </xdr:to>
    <xdr:cxnSp macro="">
      <xdr:nvCxnSpPr>
        <xdr:cNvPr id="245" name="直線コネクタ 244"/>
        <xdr:cNvCxnSpPr/>
      </xdr:nvCxnSpPr>
      <xdr:spPr>
        <a:xfrm flipV="1">
          <a:off x="1130300" y="16236759"/>
          <a:ext cx="889000" cy="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26778</xdr:rowOff>
    </xdr:from>
    <xdr:to>
      <xdr:col>24</xdr:col>
      <xdr:colOff>114300</xdr:colOff>
      <xdr:row>93</xdr:row>
      <xdr:rowOff>128378</xdr:rowOff>
    </xdr:to>
    <xdr:sp macro="" textlink="">
      <xdr:nvSpPr>
        <xdr:cNvPr id="255" name="楕円 254"/>
        <xdr:cNvSpPr/>
      </xdr:nvSpPr>
      <xdr:spPr>
        <a:xfrm>
          <a:off x="4584700" y="159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49655</xdr:rowOff>
    </xdr:from>
    <xdr:ext cx="534377" cy="259045"/>
    <xdr:sp macro="" textlink="">
      <xdr:nvSpPr>
        <xdr:cNvPr id="256" name="扶助費該当値テキスト"/>
        <xdr:cNvSpPr txBox="1"/>
      </xdr:nvSpPr>
      <xdr:spPr>
        <a:xfrm>
          <a:off x="4686300" y="158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85700</xdr:rowOff>
    </xdr:from>
    <xdr:to>
      <xdr:col>20</xdr:col>
      <xdr:colOff>38100</xdr:colOff>
      <xdr:row>94</xdr:row>
      <xdr:rowOff>15850</xdr:rowOff>
    </xdr:to>
    <xdr:sp macro="" textlink="">
      <xdr:nvSpPr>
        <xdr:cNvPr id="257" name="楕円 256"/>
        <xdr:cNvSpPr/>
      </xdr:nvSpPr>
      <xdr:spPr>
        <a:xfrm>
          <a:off x="3746500" y="160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32377</xdr:rowOff>
    </xdr:from>
    <xdr:ext cx="534377" cy="259045"/>
    <xdr:sp macro="" textlink="">
      <xdr:nvSpPr>
        <xdr:cNvPr id="258" name="テキスト ボックス 257"/>
        <xdr:cNvSpPr txBox="1"/>
      </xdr:nvSpPr>
      <xdr:spPr>
        <a:xfrm>
          <a:off x="3530111" y="158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8700</xdr:rowOff>
    </xdr:from>
    <xdr:to>
      <xdr:col>15</xdr:col>
      <xdr:colOff>101600</xdr:colOff>
      <xdr:row>94</xdr:row>
      <xdr:rowOff>110300</xdr:rowOff>
    </xdr:to>
    <xdr:sp macro="" textlink="">
      <xdr:nvSpPr>
        <xdr:cNvPr id="259" name="楕円 258"/>
        <xdr:cNvSpPr/>
      </xdr:nvSpPr>
      <xdr:spPr>
        <a:xfrm>
          <a:off x="2857500" y="161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126827</xdr:rowOff>
    </xdr:from>
    <xdr:ext cx="534377" cy="259045"/>
    <xdr:sp macro="" textlink="">
      <xdr:nvSpPr>
        <xdr:cNvPr id="260" name="テキスト ボックス 259"/>
        <xdr:cNvSpPr txBox="1"/>
      </xdr:nvSpPr>
      <xdr:spPr>
        <a:xfrm>
          <a:off x="2641111" y="15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69659</xdr:rowOff>
    </xdr:from>
    <xdr:to>
      <xdr:col>10</xdr:col>
      <xdr:colOff>165100</xdr:colOff>
      <xdr:row>94</xdr:row>
      <xdr:rowOff>171259</xdr:rowOff>
    </xdr:to>
    <xdr:sp macro="" textlink="">
      <xdr:nvSpPr>
        <xdr:cNvPr id="261" name="楕円 260"/>
        <xdr:cNvSpPr/>
      </xdr:nvSpPr>
      <xdr:spPr>
        <a:xfrm>
          <a:off x="1968500" y="161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16336</xdr:rowOff>
    </xdr:from>
    <xdr:ext cx="534377" cy="259045"/>
    <xdr:sp macro="" textlink="">
      <xdr:nvSpPr>
        <xdr:cNvPr id="262" name="テキスト ボックス 261"/>
        <xdr:cNvSpPr txBox="1"/>
      </xdr:nvSpPr>
      <xdr:spPr>
        <a:xfrm>
          <a:off x="1752111" y="159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139669</xdr:rowOff>
    </xdr:from>
    <xdr:to>
      <xdr:col>6</xdr:col>
      <xdr:colOff>38100</xdr:colOff>
      <xdr:row>95</xdr:row>
      <xdr:rowOff>69819</xdr:rowOff>
    </xdr:to>
    <xdr:sp macro="" textlink="">
      <xdr:nvSpPr>
        <xdr:cNvPr id="263" name="楕円 262"/>
        <xdr:cNvSpPr/>
      </xdr:nvSpPr>
      <xdr:spPr>
        <a:xfrm>
          <a:off x="1079500" y="16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60946</xdr:rowOff>
    </xdr:from>
    <xdr:ext cx="534377" cy="259045"/>
    <xdr:sp macro="" textlink="">
      <xdr:nvSpPr>
        <xdr:cNvPr id="264" name="テキスト ボックス 263"/>
        <xdr:cNvSpPr txBox="1"/>
      </xdr:nvSpPr>
      <xdr:spPr>
        <a:xfrm>
          <a:off x="863111" y="163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128350</xdr:rowOff>
    </xdr:from>
    <xdr:to>
      <xdr:col>55</xdr:col>
      <xdr:colOff>0</xdr:colOff>
      <xdr:row>36</xdr:row>
      <xdr:rowOff>155130</xdr:rowOff>
    </xdr:to>
    <xdr:cxnSp macro="">
      <xdr:nvCxnSpPr>
        <xdr:cNvPr id="293" name="直線コネクタ 292"/>
        <xdr:cNvCxnSpPr/>
      </xdr:nvCxnSpPr>
      <xdr:spPr>
        <a:xfrm flipV="1">
          <a:off x="9639300" y="5786200"/>
          <a:ext cx="838200" cy="5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155130</xdr:rowOff>
    </xdr:from>
    <xdr:to>
      <xdr:col>50</xdr:col>
      <xdr:colOff>114300</xdr:colOff>
      <xdr:row>38</xdr:row>
      <xdr:rowOff>58155</xdr:rowOff>
    </xdr:to>
    <xdr:cxnSp macro="">
      <xdr:nvCxnSpPr>
        <xdr:cNvPr id="296" name="直線コネクタ 295"/>
        <xdr:cNvCxnSpPr/>
      </xdr:nvCxnSpPr>
      <xdr:spPr>
        <a:xfrm flipV="1">
          <a:off x="8750300" y="6327330"/>
          <a:ext cx="889000" cy="2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58155</xdr:rowOff>
    </xdr:from>
    <xdr:to>
      <xdr:col>45</xdr:col>
      <xdr:colOff>177800</xdr:colOff>
      <xdr:row>38</xdr:row>
      <xdr:rowOff>95238</xdr:rowOff>
    </xdr:to>
    <xdr:cxnSp macro="">
      <xdr:nvCxnSpPr>
        <xdr:cNvPr id="299" name="直線コネクタ 298"/>
        <xdr:cNvCxnSpPr/>
      </xdr:nvCxnSpPr>
      <xdr:spPr>
        <a:xfrm flipV="1">
          <a:off x="7861300" y="6573255"/>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88650</xdr:rowOff>
    </xdr:from>
    <xdr:to>
      <xdr:col>41</xdr:col>
      <xdr:colOff>50800</xdr:colOff>
      <xdr:row>38</xdr:row>
      <xdr:rowOff>95238</xdr:rowOff>
    </xdr:to>
    <xdr:cxnSp macro="">
      <xdr:nvCxnSpPr>
        <xdr:cNvPr id="302" name="直線コネクタ 301"/>
        <xdr:cNvCxnSpPr/>
      </xdr:nvCxnSpPr>
      <xdr:spPr>
        <a:xfrm>
          <a:off x="6972300" y="6603750"/>
          <a:ext cx="889000" cy="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77550</xdr:rowOff>
    </xdr:from>
    <xdr:to>
      <xdr:col>55</xdr:col>
      <xdr:colOff>50800</xdr:colOff>
      <xdr:row>34</xdr:row>
      <xdr:rowOff>7700</xdr:rowOff>
    </xdr:to>
    <xdr:sp macro="" textlink="">
      <xdr:nvSpPr>
        <xdr:cNvPr id="312" name="楕円 311"/>
        <xdr:cNvSpPr/>
      </xdr:nvSpPr>
      <xdr:spPr>
        <a:xfrm>
          <a:off x="10426700" y="57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100427</xdr:rowOff>
    </xdr:from>
    <xdr:ext cx="599010" cy="259045"/>
    <xdr:sp macro="" textlink="">
      <xdr:nvSpPr>
        <xdr:cNvPr id="313" name="補助費等該当値テキスト"/>
        <xdr:cNvSpPr txBox="1"/>
      </xdr:nvSpPr>
      <xdr:spPr>
        <a:xfrm>
          <a:off x="10528300" y="558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104330</xdr:rowOff>
    </xdr:from>
    <xdr:to>
      <xdr:col>50</xdr:col>
      <xdr:colOff>165100</xdr:colOff>
      <xdr:row>37</xdr:row>
      <xdr:rowOff>34480</xdr:rowOff>
    </xdr:to>
    <xdr:sp macro="" textlink="">
      <xdr:nvSpPr>
        <xdr:cNvPr id="314" name="楕円 313"/>
        <xdr:cNvSpPr/>
      </xdr:nvSpPr>
      <xdr:spPr>
        <a:xfrm>
          <a:off x="9588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51007</xdr:rowOff>
    </xdr:from>
    <xdr:ext cx="599010" cy="259045"/>
    <xdr:sp macro="" textlink="">
      <xdr:nvSpPr>
        <xdr:cNvPr id="315" name="テキスト ボックス 314"/>
        <xdr:cNvSpPr txBox="1"/>
      </xdr:nvSpPr>
      <xdr:spPr>
        <a:xfrm>
          <a:off x="9339795" y="605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7355</xdr:rowOff>
    </xdr:from>
    <xdr:to>
      <xdr:col>46</xdr:col>
      <xdr:colOff>38100</xdr:colOff>
      <xdr:row>38</xdr:row>
      <xdr:rowOff>108955</xdr:rowOff>
    </xdr:to>
    <xdr:sp macro="" textlink="">
      <xdr:nvSpPr>
        <xdr:cNvPr id="316" name="楕円 315"/>
        <xdr:cNvSpPr/>
      </xdr:nvSpPr>
      <xdr:spPr>
        <a:xfrm>
          <a:off x="8699500" y="65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100082</xdr:rowOff>
    </xdr:from>
    <xdr:ext cx="534377" cy="259045"/>
    <xdr:sp macro="" textlink="">
      <xdr:nvSpPr>
        <xdr:cNvPr id="317" name="テキスト ボックス 316"/>
        <xdr:cNvSpPr txBox="1"/>
      </xdr:nvSpPr>
      <xdr:spPr>
        <a:xfrm>
          <a:off x="8483111" y="66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44438</xdr:rowOff>
    </xdr:from>
    <xdr:to>
      <xdr:col>41</xdr:col>
      <xdr:colOff>101600</xdr:colOff>
      <xdr:row>38</xdr:row>
      <xdr:rowOff>146038</xdr:rowOff>
    </xdr:to>
    <xdr:sp macro="" textlink="">
      <xdr:nvSpPr>
        <xdr:cNvPr id="318" name="楕円 317"/>
        <xdr:cNvSpPr/>
      </xdr:nvSpPr>
      <xdr:spPr>
        <a:xfrm>
          <a:off x="7810500" y="65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137165</xdr:rowOff>
    </xdr:from>
    <xdr:ext cx="534377" cy="259045"/>
    <xdr:sp macro="" textlink="">
      <xdr:nvSpPr>
        <xdr:cNvPr id="319" name="テキスト ボックス 318"/>
        <xdr:cNvSpPr txBox="1"/>
      </xdr:nvSpPr>
      <xdr:spPr>
        <a:xfrm>
          <a:off x="7594111" y="66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37850</xdr:rowOff>
    </xdr:from>
    <xdr:to>
      <xdr:col>36</xdr:col>
      <xdr:colOff>165100</xdr:colOff>
      <xdr:row>38</xdr:row>
      <xdr:rowOff>139450</xdr:rowOff>
    </xdr:to>
    <xdr:sp macro="" textlink="">
      <xdr:nvSpPr>
        <xdr:cNvPr id="320" name="楕円 319"/>
        <xdr:cNvSpPr/>
      </xdr:nvSpPr>
      <xdr:spPr>
        <a:xfrm>
          <a:off x="6921500" y="65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130577</xdr:rowOff>
    </xdr:from>
    <xdr:ext cx="534377" cy="259045"/>
    <xdr:sp macro="" textlink="">
      <xdr:nvSpPr>
        <xdr:cNvPr id="321" name="テキスト ボックス 320"/>
        <xdr:cNvSpPr txBox="1"/>
      </xdr:nvSpPr>
      <xdr:spPr>
        <a:xfrm>
          <a:off x="6705111" y="66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17138</xdr:rowOff>
    </xdr:from>
    <xdr:to>
      <xdr:col>55</xdr:col>
      <xdr:colOff>0</xdr:colOff>
      <xdr:row>56</xdr:row>
      <xdr:rowOff>36378</xdr:rowOff>
    </xdr:to>
    <xdr:cxnSp macro="">
      <xdr:nvCxnSpPr>
        <xdr:cNvPr id="348" name="直線コネクタ 347"/>
        <xdr:cNvCxnSpPr/>
      </xdr:nvCxnSpPr>
      <xdr:spPr>
        <a:xfrm flipV="1">
          <a:off x="9639300" y="9618338"/>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156442</xdr:rowOff>
    </xdr:from>
    <xdr:to>
      <xdr:col>50</xdr:col>
      <xdr:colOff>114300</xdr:colOff>
      <xdr:row>56</xdr:row>
      <xdr:rowOff>36378</xdr:rowOff>
    </xdr:to>
    <xdr:cxnSp macro="">
      <xdr:nvCxnSpPr>
        <xdr:cNvPr id="351" name="直線コネクタ 350"/>
        <xdr:cNvCxnSpPr/>
      </xdr:nvCxnSpPr>
      <xdr:spPr>
        <a:xfrm>
          <a:off x="8750300" y="9586192"/>
          <a:ext cx="889000" cy="5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156442</xdr:rowOff>
    </xdr:from>
    <xdr:to>
      <xdr:col>45</xdr:col>
      <xdr:colOff>177800</xdr:colOff>
      <xdr:row>56</xdr:row>
      <xdr:rowOff>58670</xdr:rowOff>
    </xdr:to>
    <xdr:cxnSp macro="">
      <xdr:nvCxnSpPr>
        <xdr:cNvPr id="354" name="直線コネクタ 353"/>
        <xdr:cNvCxnSpPr/>
      </xdr:nvCxnSpPr>
      <xdr:spPr>
        <a:xfrm flipV="1">
          <a:off x="7861300" y="9586192"/>
          <a:ext cx="889000" cy="7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58670</xdr:rowOff>
    </xdr:from>
    <xdr:to>
      <xdr:col>41</xdr:col>
      <xdr:colOff>50800</xdr:colOff>
      <xdr:row>56</xdr:row>
      <xdr:rowOff>91758</xdr:rowOff>
    </xdr:to>
    <xdr:cxnSp macro="">
      <xdr:nvCxnSpPr>
        <xdr:cNvPr id="357" name="直線コネクタ 356"/>
        <xdr:cNvCxnSpPr/>
      </xdr:nvCxnSpPr>
      <xdr:spPr>
        <a:xfrm flipV="1">
          <a:off x="6972300" y="9659870"/>
          <a:ext cx="8890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137788</xdr:rowOff>
    </xdr:from>
    <xdr:to>
      <xdr:col>55</xdr:col>
      <xdr:colOff>50800</xdr:colOff>
      <xdr:row>56</xdr:row>
      <xdr:rowOff>67938</xdr:rowOff>
    </xdr:to>
    <xdr:sp macro="" textlink="">
      <xdr:nvSpPr>
        <xdr:cNvPr id="367" name="楕円 366"/>
        <xdr:cNvSpPr/>
      </xdr:nvSpPr>
      <xdr:spPr>
        <a:xfrm>
          <a:off x="10426700" y="95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160665</xdr:rowOff>
    </xdr:from>
    <xdr:ext cx="599010" cy="259045"/>
    <xdr:sp macro="" textlink="">
      <xdr:nvSpPr>
        <xdr:cNvPr id="368" name="普通建設事業費該当値テキスト"/>
        <xdr:cNvSpPr txBox="1"/>
      </xdr:nvSpPr>
      <xdr:spPr>
        <a:xfrm>
          <a:off x="10528300" y="94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157028</xdr:rowOff>
    </xdr:from>
    <xdr:to>
      <xdr:col>50</xdr:col>
      <xdr:colOff>165100</xdr:colOff>
      <xdr:row>56</xdr:row>
      <xdr:rowOff>87178</xdr:rowOff>
    </xdr:to>
    <xdr:sp macro="" textlink="">
      <xdr:nvSpPr>
        <xdr:cNvPr id="369" name="楕円 368"/>
        <xdr:cNvSpPr/>
      </xdr:nvSpPr>
      <xdr:spPr>
        <a:xfrm>
          <a:off x="9588500" y="95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103705</xdr:rowOff>
    </xdr:from>
    <xdr:ext cx="534377" cy="259045"/>
    <xdr:sp macro="" textlink="">
      <xdr:nvSpPr>
        <xdr:cNvPr id="370" name="テキスト ボックス 369"/>
        <xdr:cNvSpPr txBox="1"/>
      </xdr:nvSpPr>
      <xdr:spPr>
        <a:xfrm>
          <a:off x="9372111" y="93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105642</xdr:rowOff>
    </xdr:from>
    <xdr:to>
      <xdr:col>46</xdr:col>
      <xdr:colOff>38100</xdr:colOff>
      <xdr:row>56</xdr:row>
      <xdr:rowOff>35792</xdr:rowOff>
    </xdr:to>
    <xdr:sp macro="" textlink="">
      <xdr:nvSpPr>
        <xdr:cNvPr id="371" name="楕円 370"/>
        <xdr:cNvSpPr/>
      </xdr:nvSpPr>
      <xdr:spPr>
        <a:xfrm>
          <a:off x="8699500" y="9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52319</xdr:rowOff>
    </xdr:from>
    <xdr:ext cx="599010" cy="259045"/>
    <xdr:sp macro="" textlink="">
      <xdr:nvSpPr>
        <xdr:cNvPr id="372" name="テキスト ボックス 371"/>
        <xdr:cNvSpPr txBox="1"/>
      </xdr:nvSpPr>
      <xdr:spPr>
        <a:xfrm>
          <a:off x="8450795" y="931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7870</xdr:rowOff>
    </xdr:from>
    <xdr:to>
      <xdr:col>41</xdr:col>
      <xdr:colOff>101600</xdr:colOff>
      <xdr:row>56</xdr:row>
      <xdr:rowOff>109470</xdr:rowOff>
    </xdr:to>
    <xdr:sp macro="" textlink="">
      <xdr:nvSpPr>
        <xdr:cNvPr id="373" name="楕円 372"/>
        <xdr:cNvSpPr/>
      </xdr:nvSpPr>
      <xdr:spPr>
        <a:xfrm>
          <a:off x="7810500" y="96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125997</xdr:rowOff>
    </xdr:from>
    <xdr:ext cx="534377" cy="259045"/>
    <xdr:sp macro="" textlink="">
      <xdr:nvSpPr>
        <xdr:cNvPr id="374" name="テキスト ボックス 373"/>
        <xdr:cNvSpPr txBox="1"/>
      </xdr:nvSpPr>
      <xdr:spPr>
        <a:xfrm>
          <a:off x="7594111" y="93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40958</xdr:rowOff>
    </xdr:from>
    <xdr:to>
      <xdr:col>36</xdr:col>
      <xdr:colOff>165100</xdr:colOff>
      <xdr:row>56</xdr:row>
      <xdr:rowOff>142558</xdr:rowOff>
    </xdr:to>
    <xdr:sp macro="" textlink="">
      <xdr:nvSpPr>
        <xdr:cNvPr id="375" name="楕円 374"/>
        <xdr:cNvSpPr/>
      </xdr:nvSpPr>
      <xdr:spPr>
        <a:xfrm>
          <a:off x="6921500" y="96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159085</xdr:rowOff>
    </xdr:from>
    <xdr:ext cx="534377" cy="259045"/>
    <xdr:sp macro="" textlink="">
      <xdr:nvSpPr>
        <xdr:cNvPr id="376" name="テキスト ボックス 375"/>
        <xdr:cNvSpPr txBox="1"/>
      </xdr:nvSpPr>
      <xdr:spPr>
        <a:xfrm>
          <a:off x="6705111" y="94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126911</xdr:rowOff>
    </xdr:from>
    <xdr:to>
      <xdr:col>55</xdr:col>
      <xdr:colOff>0</xdr:colOff>
      <xdr:row>77</xdr:row>
      <xdr:rowOff>51460</xdr:rowOff>
    </xdr:to>
    <xdr:cxnSp macro="">
      <xdr:nvCxnSpPr>
        <xdr:cNvPr id="405" name="直線コネクタ 404"/>
        <xdr:cNvCxnSpPr/>
      </xdr:nvCxnSpPr>
      <xdr:spPr>
        <a:xfrm flipV="1">
          <a:off x="9639300" y="12814211"/>
          <a:ext cx="838200" cy="43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51460</xdr:rowOff>
    </xdr:from>
    <xdr:to>
      <xdr:col>50</xdr:col>
      <xdr:colOff>114300</xdr:colOff>
      <xdr:row>77</xdr:row>
      <xdr:rowOff>167272</xdr:rowOff>
    </xdr:to>
    <xdr:cxnSp macro="">
      <xdr:nvCxnSpPr>
        <xdr:cNvPr id="408" name="直線コネクタ 407"/>
        <xdr:cNvCxnSpPr/>
      </xdr:nvCxnSpPr>
      <xdr:spPr>
        <a:xfrm flipV="1">
          <a:off x="8750300" y="13253110"/>
          <a:ext cx="889000" cy="1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34646</xdr:rowOff>
    </xdr:from>
    <xdr:to>
      <xdr:col>45</xdr:col>
      <xdr:colOff>177800</xdr:colOff>
      <xdr:row>77</xdr:row>
      <xdr:rowOff>167272</xdr:rowOff>
    </xdr:to>
    <xdr:cxnSp macro="">
      <xdr:nvCxnSpPr>
        <xdr:cNvPr id="411" name="直線コネクタ 410"/>
        <xdr:cNvCxnSpPr/>
      </xdr:nvCxnSpPr>
      <xdr:spPr>
        <a:xfrm>
          <a:off x="7861300" y="13064846"/>
          <a:ext cx="889000" cy="30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11252</xdr:rowOff>
    </xdr:from>
    <xdr:to>
      <xdr:col>41</xdr:col>
      <xdr:colOff>50800</xdr:colOff>
      <xdr:row>76</xdr:row>
      <xdr:rowOff>34646</xdr:rowOff>
    </xdr:to>
    <xdr:cxnSp macro="">
      <xdr:nvCxnSpPr>
        <xdr:cNvPr id="414" name="直線コネクタ 413"/>
        <xdr:cNvCxnSpPr/>
      </xdr:nvCxnSpPr>
      <xdr:spPr>
        <a:xfrm>
          <a:off x="6972300" y="12870002"/>
          <a:ext cx="889000" cy="1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76111</xdr:rowOff>
    </xdr:from>
    <xdr:to>
      <xdr:col>55</xdr:col>
      <xdr:colOff>50800</xdr:colOff>
      <xdr:row>75</xdr:row>
      <xdr:rowOff>6261</xdr:rowOff>
    </xdr:to>
    <xdr:sp macro="" textlink="">
      <xdr:nvSpPr>
        <xdr:cNvPr id="424" name="楕円 423"/>
        <xdr:cNvSpPr/>
      </xdr:nvSpPr>
      <xdr:spPr>
        <a:xfrm>
          <a:off x="10426700" y="127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98988</xdr:rowOff>
    </xdr:from>
    <xdr:ext cx="534377" cy="259045"/>
    <xdr:sp macro="" textlink="">
      <xdr:nvSpPr>
        <xdr:cNvPr id="425" name="普通建設事業費 （ うち新規整備　）該当値テキスト"/>
        <xdr:cNvSpPr txBox="1"/>
      </xdr:nvSpPr>
      <xdr:spPr>
        <a:xfrm>
          <a:off x="10528300" y="126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660</xdr:rowOff>
    </xdr:from>
    <xdr:to>
      <xdr:col>50</xdr:col>
      <xdr:colOff>165100</xdr:colOff>
      <xdr:row>77</xdr:row>
      <xdr:rowOff>102260</xdr:rowOff>
    </xdr:to>
    <xdr:sp macro="" textlink="">
      <xdr:nvSpPr>
        <xdr:cNvPr id="426" name="楕円 425"/>
        <xdr:cNvSpPr/>
      </xdr:nvSpPr>
      <xdr:spPr>
        <a:xfrm>
          <a:off x="9588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118787</xdr:rowOff>
    </xdr:from>
    <xdr:ext cx="534377" cy="259045"/>
    <xdr:sp macro="" textlink="">
      <xdr:nvSpPr>
        <xdr:cNvPr id="427" name="テキスト ボックス 426"/>
        <xdr:cNvSpPr txBox="1"/>
      </xdr:nvSpPr>
      <xdr:spPr>
        <a:xfrm>
          <a:off x="9372111" y="12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116472</xdr:rowOff>
    </xdr:from>
    <xdr:to>
      <xdr:col>46</xdr:col>
      <xdr:colOff>38100</xdr:colOff>
      <xdr:row>78</xdr:row>
      <xdr:rowOff>46622</xdr:rowOff>
    </xdr:to>
    <xdr:sp macro="" textlink="">
      <xdr:nvSpPr>
        <xdr:cNvPr id="428" name="楕円 427"/>
        <xdr:cNvSpPr/>
      </xdr:nvSpPr>
      <xdr:spPr>
        <a:xfrm>
          <a:off x="8699500" y="133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37749</xdr:rowOff>
    </xdr:from>
    <xdr:ext cx="534377" cy="259045"/>
    <xdr:sp macro="" textlink="">
      <xdr:nvSpPr>
        <xdr:cNvPr id="429" name="テキスト ボックス 428"/>
        <xdr:cNvSpPr txBox="1"/>
      </xdr:nvSpPr>
      <xdr:spPr>
        <a:xfrm>
          <a:off x="8483111" y="134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155296</xdr:rowOff>
    </xdr:from>
    <xdr:to>
      <xdr:col>41</xdr:col>
      <xdr:colOff>101600</xdr:colOff>
      <xdr:row>76</xdr:row>
      <xdr:rowOff>85446</xdr:rowOff>
    </xdr:to>
    <xdr:sp macro="" textlink="">
      <xdr:nvSpPr>
        <xdr:cNvPr id="430" name="楕円 429"/>
        <xdr:cNvSpPr/>
      </xdr:nvSpPr>
      <xdr:spPr>
        <a:xfrm>
          <a:off x="7810500" y="130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101973</xdr:rowOff>
    </xdr:from>
    <xdr:ext cx="534377" cy="259045"/>
    <xdr:sp macro="" textlink="">
      <xdr:nvSpPr>
        <xdr:cNvPr id="431" name="テキスト ボックス 430"/>
        <xdr:cNvSpPr txBox="1"/>
      </xdr:nvSpPr>
      <xdr:spPr>
        <a:xfrm>
          <a:off x="7594111" y="127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131902</xdr:rowOff>
    </xdr:from>
    <xdr:to>
      <xdr:col>36</xdr:col>
      <xdr:colOff>165100</xdr:colOff>
      <xdr:row>75</xdr:row>
      <xdr:rowOff>62052</xdr:rowOff>
    </xdr:to>
    <xdr:sp macro="" textlink="">
      <xdr:nvSpPr>
        <xdr:cNvPr id="432" name="楕円 431"/>
        <xdr:cNvSpPr/>
      </xdr:nvSpPr>
      <xdr:spPr>
        <a:xfrm>
          <a:off x="6921500" y="128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78579</xdr:rowOff>
    </xdr:from>
    <xdr:ext cx="534377" cy="259045"/>
    <xdr:sp macro="" textlink="">
      <xdr:nvSpPr>
        <xdr:cNvPr id="433" name="テキスト ボックス 432"/>
        <xdr:cNvSpPr txBox="1"/>
      </xdr:nvSpPr>
      <xdr:spPr>
        <a:xfrm>
          <a:off x="6705111" y="1259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137818</xdr:rowOff>
    </xdr:from>
    <xdr:to>
      <xdr:col>55</xdr:col>
      <xdr:colOff>0</xdr:colOff>
      <xdr:row>98</xdr:row>
      <xdr:rowOff>15616</xdr:rowOff>
    </xdr:to>
    <xdr:cxnSp macro="">
      <xdr:nvCxnSpPr>
        <xdr:cNvPr id="462" name="直線コネクタ 461"/>
        <xdr:cNvCxnSpPr/>
      </xdr:nvCxnSpPr>
      <xdr:spPr>
        <a:xfrm>
          <a:off x="9639300" y="16597018"/>
          <a:ext cx="838200" cy="2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137818</xdr:rowOff>
    </xdr:from>
    <xdr:to>
      <xdr:col>50</xdr:col>
      <xdr:colOff>114300</xdr:colOff>
      <xdr:row>97</xdr:row>
      <xdr:rowOff>7150</xdr:rowOff>
    </xdr:to>
    <xdr:cxnSp macro="">
      <xdr:nvCxnSpPr>
        <xdr:cNvPr id="465" name="直線コネクタ 464"/>
        <xdr:cNvCxnSpPr/>
      </xdr:nvCxnSpPr>
      <xdr:spPr>
        <a:xfrm flipV="1">
          <a:off x="8750300" y="16597018"/>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7150</xdr:rowOff>
    </xdr:from>
    <xdr:to>
      <xdr:col>45</xdr:col>
      <xdr:colOff>177800</xdr:colOff>
      <xdr:row>97</xdr:row>
      <xdr:rowOff>74679</xdr:rowOff>
    </xdr:to>
    <xdr:cxnSp macro="">
      <xdr:nvCxnSpPr>
        <xdr:cNvPr id="468" name="直線コネクタ 467"/>
        <xdr:cNvCxnSpPr/>
      </xdr:nvCxnSpPr>
      <xdr:spPr>
        <a:xfrm flipV="1">
          <a:off x="7861300" y="16637800"/>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74679</xdr:rowOff>
    </xdr:from>
    <xdr:to>
      <xdr:col>41</xdr:col>
      <xdr:colOff>50800</xdr:colOff>
      <xdr:row>98</xdr:row>
      <xdr:rowOff>98803</xdr:rowOff>
    </xdr:to>
    <xdr:cxnSp macro="">
      <xdr:nvCxnSpPr>
        <xdr:cNvPr id="471" name="直線コネクタ 470"/>
        <xdr:cNvCxnSpPr/>
      </xdr:nvCxnSpPr>
      <xdr:spPr>
        <a:xfrm flipV="1">
          <a:off x="6972300" y="16705329"/>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136266</xdr:rowOff>
    </xdr:from>
    <xdr:to>
      <xdr:col>55</xdr:col>
      <xdr:colOff>50800</xdr:colOff>
      <xdr:row>98</xdr:row>
      <xdr:rowOff>66416</xdr:rowOff>
    </xdr:to>
    <xdr:sp macro="" textlink="">
      <xdr:nvSpPr>
        <xdr:cNvPr id="481" name="楕円 480"/>
        <xdr:cNvSpPr/>
      </xdr:nvSpPr>
      <xdr:spPr>
        <a:xfrm>
          <a:off x="10426700" y="167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114693</xdr:rowOff>
    </xdr:from>
    <xdr:ext cx="534377" cy="259045"/>
    <xdr:sp macro="" textlink="">
      <xdr:nvSpPr>
        <xdr:cNvPr id="482" name="普通建設事業費 （ うち更新整備　）該当値テキスト"/>
        <xdr:cNvSpPr txBox="1"/>
      </xdr:nvSpPr>
      <xdr:spPr>
        <a:xfrm>
          <a:off x="10528300" y="167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87018</xdr:rowOff>
    </xdr:from>
    <xdr:to>
      <xdr:col>50</xdr:col>
      <xdr:colOff>165100</xdr:colOff>
      <xdr:row>97</xdr:row>
      <xdr:rowOff>17168</xdr:rowOff>
    </xdr:to>
    <xdr:sp macro="" textlink="">
      <xdr:nvSpPr>
        <xdr:cNvPr id="483" name="楕円 482"/>
        <xdr:cNvSpPr/>
      </xdr:nvSpPr>
      <xdr:spPr>
        <a:xfrm>
          <a:off x="9588500" y="165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33695</xdr:rowOff>
    </xdr:from>
    <xdr:ext cx="534377" cy="259045"/>
    <xdr:sp macro="" textlink="">
      <xdr:nvSpPr>
        <xdr:cNvPr id="484" name="テキスト ボックス 483"/>
        <xdr:cNvSpPr txBox="1"/>
      </xdr:nvSpPr>
      <xdr:spPr>
        <a:xfrm>
          <a:off x="9372111" y="163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127800</xdr:rowOff>
    </xdr:from>
    <xdr:to>
      <xdr:col>46</xdr:col>
      <xdr:colOff>38100</xdr:colOff>
      <xdr:row>97</xdr:row>
      <xdr:rowOff>57950</xdr:rowOff>
    </xdr:to>
    <xdr:sp macro="" textlink="">
      <xdr:nvSpPr>
        <xdr:cNvPr id="485" name="楕円 484"/>
        <xdr:cNvSpPr/>
      </xdr:nvSpPr>
      <xdr:spPr>
        <a:xfrm>
          <a:off x="8699500" y="16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74477</xdr:rowOff>
    </xdr:from>
    <xdr:ext cx="534377" cy="259045"/>
    <xdr:sp macro="" textlink="">
      <xdr:nvSpPr>
        <xdr:cNvPr id="486" name="テキスト ボックス 485"/>
        <xdr:cNvSpPr txBox="1"/>
      </xdr:nvSpPr>
      <xdr:spPr>
        <a:xfrm>
          <a:off x="8483111" y="163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23879</xdr:rowOff>
    </xdr:from>
    <xdr:to>
      <xdr:col>41</xdr:col>
      <xdr:colOff>101600</xdr:colOff>
      <xdr:row>97</xdr:row>
      <xdr:rowOff>125479</xdr:rowOff>
    </xdr:to>
    <xdr:sp macro="" textlink="">
      <xdr:nvSpPr>
        <xdr:cNvPr id="487" name="楕円 486"/>
        <xdr:cNvSpPr/>
      </xdr:nvSpPr>
      <xdr:spPr>
        <a:xfrm>
          <a:off x="7810500" y="166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142006</xdr:rowOff>
    </xdr:from>
    <xdr:ext cx="534377" cy="259045"/>
    <xdr:sp macro="" textlink="">
      <xdr:nvSpPr>
        <xdr:cNvPr id="488" name="テキスト ボックス 487"/>
        <xdr:cNvSpPr txBox="1"/>
      </xdr:nvSpPr>
      <xdr:spPr>
        <a:xfrm>
          <a:off x="7594111" y="164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48003</xdr:rowOff>
    </xdr:from>
    <xdr:to>
      <xdr:col>36</xdr:col>
      <xdr:colOff>165100</xdr:colOff>
      <xdr:row>98</xdr:row>
      <xdr:rowOff>149603</xdr:rowOff>
    </xdr:to>
    <xdr:sp macro="" textlink="">
      <xdr:nvSpPr>
        <xdr:cNvPr id="489" name="楕円 488"/>
        <xdr:cNvSpPr/>
      </xdr:nvSpPr>
      <xdr:spPr>
        <a:xfrm>
          <a:off x="6921500" y="168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140730</xdr:rowOff>
    </xdr:from>
    <xdr:ext cx="534377" cy="259045"/>
    <xdr:sp macro="" textlink="">
      <xdr:nvSpPr>
        <xdr:cNvPr id="490" name="テキスト ボックス 489"/>
        <xdr:cNvSpPr txBox="1"/>
      </xdr:nvSpPr>
      <xdr:spPr>
        <a:xfrm>
          <a:off x="6705111" y="169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39</xdr:row>
      <xdr:rowOff>8389</xdr:rowOff>
    </xdr:to>
    <xdr:cxnSp macro="">
      <xdr:nvCxnSpPr>
        <xdr:cNvPr id="519" name="直線コネクタ 518"/>
        <xdr:cNvCxnSpPr/>
      </xdr:nvCxnSpPr>
      <xdr:spPr>
        <a:xfrm flipV="1">
          <a:off x="15481300" y="6654800"/>
          <a:ext cx="8382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8389</xdr:rowOff>
    </xdr:from>
    <xdr:to>
      <xdr:col>81</xdr:col>
      <xdr:colOff>50800</xdr:colOff>
      <xdr:row>39</xdr:row>
      <xdr:rowOff>43669</xdr:rowOff>
    </xdr:to>
    <xdr:cxnSp macro="">
      <xdr:nvCxnSpPr>
        <xdr:cNvPr id="522" name="直線コネクタ 521"/>
        <xdr:cNvCxnSpPr/>
      </xdr:nvCxnSpPr>
      <xdr:spPr>
        <a:xfrm flipV="1">
          <a:off x="14592300" y="6694939"/>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39497</xdr:rowOff>
    </xdr:from>
    <xdr:to>
      <xdr:col>76</xdr:col>
      <xdr:colOff>114300</xdr:colOff>
      <xdr:row>39</xdr:row>
      <xdr:rowOff>43669</xdr:rowOff>
    </xdr:to>
    <xdr:cxnSp macro="">
      <xdr:nvCxnSpPr>
        <xdr:cNvPr id="525" name="直線コネクタ 524"/>
        <xdr:cNvCxnSpPr/>
      </xdr:nvCxnSpPr>
      <xdr:spPr>
        <a:xfrm>
          <a:off x="13703300" y="6726047"/>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39401</xdr:rowOff>
    </xdr:from>
    <xdr:to>
      <xdr:col>71</xdr:col>
      <xdr:colOff>177800</xdr:colOff>
      <xdr:row>39</xdr:row>
      <xdr:rowOff>39497</xdr:rowOff>
    </xdr:to>
    <xdr:cxnSp macro="">
      <xdr:nvCxnSpPr>
        <xdr:cNvPr id="528" name="直線コネクタ 527"/>
        <xdr:cNvCxnSpPr/>
      </xdr:nvCxnSpPr>
      <xdr:spPr>
        <a:xfrm>
          <a:off x="12814300" y="672595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20712</xdr:rowOff>
    </xdr:from>
    <xdr:ext cx="469744" cy="259045"/>
    <xdr:sp macro="" textlink="">
      <xdr:nvSpPr>
        <xdr:cNvPr id="539" name="災害復旧事業費該当値テキスト"/>
        <xdr:cNvSpPr txBox="1"/>
      </xdr:nvSpPr>
      <xdr:spPr>
        <a:xfrm>
          <a:off x="16370300" y="653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129039</xdr:rowOff>
    </xdr:from>
    <xdr:to>
      <xdr:col>81</xdr:col>
      <xdr:colOff>101600</xdr:colOff>
      <xdr:row>39</xdr:row>
      <xdr:rowOff>59189</xdr:rowOff>
    </xdr:to>
    <xdr:sp macro="" textlink="">
      <xdr:nvSpPr>
        <xdr:cNvPr id="540" name="楕円 539"/>
        <xdr:cNvSpPr/>
      </xdr:nvSpPr>
      <xdr:spPr>
        <a:xfrm>
          <a:off x="15430500" y="66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50316</xdr:rowOff>
    </xdr:from>
    <xdr:ext cx="469744" cy="259045"/>
    <xdr:sp macro="" textlink="">
      <xdr:nvSpPr>
        <xdr:cNvPr id="541" name="テキスト ボックス 540"/>
        <xdr:cNvSpPr txBox="1"/>
      </xdr:nvSpPr>
      <xdr:spPr>
        <a:xfrm>
          <a:off x="15246428" y="673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164319</xdr:rowOff>
    </xdr:from>
    <xdr:to>
      <xdr:col>76</xdr:col>
      <xdr:colOff>165100</xdr:colOff>
      <xdr:row>39</xdr:row>
      <xdr:rowOff>94469</xdr:rowOff>
    </xdr:to>
    <xdr:sp macro="" textlink="">
      <xdr:nvSpPr>
        <xdr:cNvPr id="542" name="楕円 541"/>
        <xdr:cNvSpPr/>
      </xdr:nvSpPr>
      <xdr:spPr>
        <a:xfrm>
          <a:off x="14541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85596</xdr:rowOff>
    </xdr:from>
    <xdr:ext cx="313932" cy="259045"/>
    <xdr:sp macro="" textlink="">
      <xdr:nvSpPr>
        <xdr:cNvPr id="543" name="テキスト ボックス 542"/>
        <xdr:cNvSpPr txBox="1"/>
      </xdr:nvSpPr>
      <xdr:spPr>
        <a:xfrm>
          <a:off x="14435333" y="6772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160147</xdr:rowOff>
    </xdr:from>
    <xdr:to>
      <xdr:col>72</xdr:col>
      <xdr:colOff>38100</xdr:colOff>
      <xdr:row>39</xdr:row>
      <xdr:rowOff>90297</xdr:rowOff>
    </xdr:to>
    <xdr:sp macro="" textlink="">
      <xdr:nvSpPr>
        <xdr:cNvPr id="544" name="楕円 543"/>
        <xdr:cNvSpPr/>
      </xdr:nvSpPr>
      <xdr:spPr>
        <a:xfrm>
          <a:off x="13652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81424</xdr:rowOff>
    </xdr:from>
    <xdr:ext cx="378565" cy="259045"/>
    <xdr:sp macro="" textlink="">
      <xdr:nvSpPr>
        <xdr:cNvPr id="545" name="テキスト ボックス 544"/>
        <xdr:cNvSpPr txBox="1"/>
      </xdr:nvSpPr>
      <xdr:spPr>
        <a:xfrm>
          <a:off x="13514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160051</xdr:rowOff>
    </xdr:from>
    <xdr:to>
      <xdr:col>67</xdr:col>
      <xdr:colOff>101600</xdr:colOff>
      <xdr:row>39</xdr:row>
      <xdr:rowOff>90201</xdr:rowOff>
    </xdr:to>
    <xdr:sp macro="" textlink="">
      <xdr:nvSpPr>
        <xdr:cNvPr id="546" name="楕円 545"/>
        <xdr:cNvSpPr/>
      </xdr:nvSpPr>
      <xdr:spPr>
        <a:xfrm>
          <a:off x="12763500" y="66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81328</xdr:rowOff>
    </xdr:from>
    <xdr:ext cx="378565" cy="259045"/>
    <xdr:sp macro="" textlink="">
      <xdr:nvSpPr>
        <xdr:cNvPr id="547" name="テキスト ボックス 546"/>
        <xdr:cNvSpPr txBox="1"/>
      </xdr:nvSpPr>
      <xdr:spPr>
        <a:xfrm>
          <a:off x="12625017" y="67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31556</xdr:rowOff>
    </xdr:from>
    <xdr:to>
      <xdr:col>85</xdr:col>
      <xdr:colOff>127000</xdr:colOff>
      <xdr:row>77</xdr:row>
      <xdr:rowOff>60779</xdr:rowOff>
    </xdr:to>
    <xdr:cxnSp macro="">
      <xdr:nvCxnSpPr>
        <xdr:cNvPr id="625" name="直線コネクタ 624"/>
        <xdr:cNvCxnSpPr/>
      </xdr:nvCxnSpPr>
      <xdr:spPr>
        <a:xfrm flipV="1">
          <a:off x="15481300" y="13233206"/>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60779</xdr:rowOff>
    </xdr:from>
    <xdr:to>
      <xdr:col>81</xdr:col>
      <xdr:colOff>50800</xdr:colOff>
      <xdr:row>77</xdr:row>
      <xdr:rowOff>82124</xdr:rowOff>
    </xdr:to>
    <xdr:cxnSp macro="">
      <xdr:nvCxnSpPr>
        <xdr:cNvPr id="628" name="直線コネクタ 627"/>
        <xdr:cNvCxnSpPr/>
      </xdr:nvCxnSpPr>
      <xdr:spPr>
        <a:xfrm flipV="1">
          <a:off x="14592300" y="13262429"/>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82124</xdr:rowOff>
    </xdr:from>
    <xdr:to>
      <xdr:col>76</xdr:col>
      <xdr:colOff>114300</xdr:colOff>
      <xdr:row>77</xdr:row>
      <xdr:rowOff>105288</xdr:rowOff>
    </xdr:to>
    <xdr:cxnSp macro="">
      <xdr:nvCxnSpPr>
        <xdr:cNvPr id="631" name="直線コネクタ 630"/>
        <xdr:cNvCxnSpPr/>
      </xdr:nvCxnSpPr>
      <xdr:spPr>
        <a:xfrm flipV="1">
          <a:off x="13703300" y="1328377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105288</xdr:rowOff>
    </xdr:from>
    <xdr:to>
      <xdr:col>71</xdr:col>
      <xdr:colOff>177800</xdr:colOff>
      <xdr:row>77</xdr:row>
      <xdr:rowOff>130601</xdr:rowOff>
    </xdr:to>
    <xdr:cxnSp macro="">
      <xdr:nvCxnSpPr>
        <xdr:cNvPr id="634" name="直線コネクタ 633"/>
        <xdr:cNvCxnSpPr/>
      </xdr:nvCxnSpPr>
      <xdr:spPr>
        <a:xfrm flipV="1">
          <a:off x="12814300" y="13306938"/>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152206</xdr:rowOff>
    </xdr:from>
    <xdr:to>
      <xdr:col>85</xdr:col>
      <xdr:colOff>177800</xdr:colOff>
      <xdr:row>77</xdr:row>
      <xdr:rowOff>82356</xdr:rowOff>
    </xdr:to>
    <xdr:sp macro="" textlink="">
      <xdr:nvSpPr>
        <xdr:cNvPr id="644" name="楕円 643"/>
        <xdr:cNvSpPr/>
      </xdr:nvSpPr>
      <xdr:spPr>
        <a:xfrm>
          <a:off x="16268700" y="13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130633</xdr:rowOff>
    </xdr:from>
    <xdr:ext cx="534377" cy="259045"/>
    <xdr:sp macro="" textlink="">
      <xdr:nvSpPr>
        <xdr:cNvPr id="645" name="公債費該当値テキスト"/>
        <xdr:cNvSpPr txBox="1"/>
      </xdr:nvSpPr>
      <xdr:spPr>
        <a:xfrm>
          <a:off x="16370300" y="1316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9979</xdr:rowOff>
    </xdr:from>
    <xdr:to>
      <xdr:col>81</xdr:col>
      <xdr:colOff>101600</xdr:colOff>
      <xdr:row>77</xdr:row>
      <xdr:rowOff>111579</xdr:rowOff>
    </xdr:to>
    <xdr:sp macro="" textlink="">
      <xdr:nvSpPr>
        <xdr:cNvPr id="646" name="楕円 645"/>
        <xdr:cNvSpPr/>
      </xdr:nvSpPr>
      <xdr:spPr>
        <a:xfrm>
          <a:off x="15430500" y="132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102706</xdr:rowOff>
    </xdr:from>
    <xdr:ext cx="534377" cy="259045"/>
    <xdr:sp macro="" textlink="">
      <xdr:nvSpPr>
        <xdr:cNvPr id="647" name="テキスト ボックス 646"/>
        <xdr:cNvSpPr txBox="1"/>
      </xdr:nvSpPr>
      <xdr:spPr>
        <a:xfrm>
          <a:off x="15214111" y="133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31324</xdr:rowOff>
    </xdr:from>
    <xdr:to>
      <xdr:col>76</xdr:col>
      <xdr:colOff>165100</xdr:colOff>
      <xdr:row>77</xdr:row>
      <xdr:rowOff>132924</xdr:rowOff>
    </xdr:to>
    <xdr:sp macro="" textlink="">
      <xdr:nvSpPr>
        <xdr:cNvPr id="648" name="楕円 647"/>
        <xdr:cNvSpPr/>
      </xdr:nvSpPr>
      <xdr:spPr>
        <a:xfrm>
          <a:off x="14541500" y="132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124051</xdr:rowOff>
    </xdr:from>
    <xdr:ext cx="534377" cy="259045"/>
    <xdr:sp macro="" textlink="">
      <xdr:nvSpPr>
        <xdr:cNvPr id="649" name="テキスト ボックス 648"/>
        <xdr:cNvSpPr txBox="1"/>
      </xdr:nvSpPr>
      <xdr:spPr>
        <a:xfrm>
          <a:off x="14325111" y="133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54488</xdr:rowOff>
    </xdr:from>
    <xdr:to>
      <xdr:col>72</xdr:col>
      <xdr:colOff>38100</xdr:colOff>
      <xdr:row>77</xdr:row>
      <xdr:rowOff>156088</xdr:rowOff>
    </xdr:to>
    <xdr:sp macro="" textlink="">
      <xdr:nvSpPr>
        <xdr:cNvPr id="650" name="楕円 649"/>
        <xdr:cNvSpPr/>
      </xdr:nvSpPr>
      <xdr:spPr>
        <a:xfrm>
          <a:off x="13652500" y="132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147215</xdr:rowOff>
    </xdr:from>
    <xdr:ext cx="534377" cy="259045"/>
    <xdr:sp macro="" textlink="">
      <xdr:nvSpPr>
        <xdr:cNvPr id="651" name="テキスト ボックス 650"/>
        <xdr:cNvSpPr txBox="1"/>
      </xdr:nvSpPr>
      <xdr:spPr>
        <a:xfrm>
          <a:off x="13436111" y="1334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79801</xdr:rowOff>
    </xdr:from>
    <xdr:to>
      <xdr:col>67</xdr:col>
      <xdr:colOff>101600</xdr:colOff>
      <xdr:row>78</xdr:row>
      <xdr:rowOff>9951</xdr:rowOff>
    </xdr:to>
    <xdr:sp macro="" textlink="">
      <xdr:nvSpPr>
        <xdr:cNvPr id="652" name="楕円 651"/>
        <xdr:cNvSpPr/>
      </xdr:nvSpPr>
      <xdr:spPr>
        <a:xfrm>
          <a:off x="12763500" y="132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1078</xdr:rowOff>
    </xdr:from>
    <xdr:ext cx="534377" cy="259045"/>
    <xdr:sp macro="" textlink="">
      <xdr:nvSpPr>
        <xdr:cNvPr id="653" name="テキスト ボックス 652"/>
        <xdr:cNvSpPr txBox="1"/>
      </xdr:nvSpPr>
      <xdr:spPr>
        <a:xfrm>
          <a:off x="12547111" y="133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43408</xdr:rowOff>
    </xdr:from>
    <xdr:to>
      <xdr:col>85</xdr:col>
      <xdr:colOff>127000</xdr:colOff>
      <xdr:row>98</xdr:row>
      <xdr:rowOff>126606</xdr:rowOff>
    </xdr:to>
    <xdr:cxnSp macro="">
      <xdr:nvCxnSpPr>
        <xdr:cNvPr id="682" name="直線コネクタ 681"/>
        <xdr:cNvCxnSpPr/>
      </xdr:nvCxnSpPr>
      <xdr:spPr>
        <a:xfrm flipV="1">
          <a:off x="15481300" y="16845508"/>
          <a:ext cx="838200" cy="8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104254</xdr:rowOff>
    </xdr:from>
    <xdr:to>
      <xdr:col>81</xdr:col>
      <xdr:colOff>50800</xdr:colOff>
      <xdr:row>98</xdr:row>
      <xdr:rowOff>126606</xdr:rowOff>
    </xdr:to>
    <xdr:cxnSp macro="">
      <xdr:nvCxnSpPr>
        <xdr:cNvPr id="685" name="直線コネクタ 684"/>
        <xdr:cNvCxnSpPr/>
      </xdr:nvCxnSpPr>
      <xdr:spPr>
        <a:xfrm>
          <a:off x="14592300" y="16906354"/>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104254</xdr:rowOff>
    </xdr:from>
    <xdr:to>
      <xdr:col>76</xdr:col>
      <xdr:colOff>114300</xdr:colOff>
      <xdr:row>98</xdr:row>
      <xdr:rowOff>150533</xdr:rowOff>
    </xdr:to>
    <xdr:cxnSp macro="">
      <xdr:nvCxnSpPr>
        <xdr:cNvPr id="688" name="直線コネクタ 687"/>
        <xdr:cNvCxnSpPr/>
      </xdr:nvCxnSpPr>
      <xdr:spPr>
        <a:xfrm flipV="1">
          <a:off x="13703300" y="16906354"/>
          <a:ext cx="8890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150533</xdr:rowOff>
    </xdr:from>
    <xdr:to>
      <xdr:col>71</xdr:col>
      <xdr:colOff>177800</xdr:colOff>
      <xdr:row>99</xdr:row>
      <xdr:rowOff>1436</xdr:rowOff>
    </xdr:to>
    <xdr:cxnSp macro="">
      <xdr:nvCxnSpPr>
        <xdr:cNvPr id="691" name="直線コネクタ 690"/>
        <xdr:cNvCxnSpPr/>
      </xdr:nvCxnSpPr>
      <xdr:spPr>
        <a:xfrm flipV="1">
          <a:off x="12814300" y="16952633"/>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164058</xdr:rowOff>
    </xdr:from>
    <xdr:to>
      <xdr:col>85</xdr:col>
      <xdr:colOff>177800</xdr:colOff>
      <xdr:row>98</xdr:row>
      <xdr:rowOff>94208</xdr:rowOff>
    </xdr:to>
    <xdr:sp macro="" textlink="">
      <xdr:nvSpPr>
        <xdr:cNvPr id="701" name="楕円 700"/>
        <xdr:cNvSpPr/>
      </xdr:nvSpPr>
      <xdr:spPr>
        <a:xfrm>
          <a:off x="16268700" y="16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142485</xdr:rowOff>
    </xdr:from>
    <xdr:ext cx="534377" cy="259045"/>
    <xdr:sp macro="" textlink="">
      <xdr:nvSpPr>
        <xdr:cNvPr id="702" name="積立金該当値テキスト"/>
        <xdr:cNvSpPr txBox="1"/>
      </xdr:nvSpPr>
      <xdr:spPr>
        <a:xfrm>
          <a:off x="16370300" y="167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75806</xdr:rowOff>
    </xdr:from>
    <xdr:to>
      <xdr:col>81</xdr:col>
      <xdr:colOff>101600</xdr:colOff>
      <xdr:row>99</xdr:row>
      <xdr:rowOff>5956</xdr:rowOff>
    </xdr:to>
    <xdr:sp macro="" textlink="">
      <xdr:nvSpPr>
        <xdr:cNvPr id="703" name="楕円 702"/>
        <xdr:cNvSpPr/>
      </xdr:nvSpPr>
      <xdr:spPr>
        <a:xfrm>
          <a:off x="15430500" y="168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168533</xdr:rowOff>
    </xdr:from>
    <xdr:ext cx="469744" cy="259045"/>
    <xdr:sp macro="" textlink="">
      <xdr:nvSpPr>
        <xdr:cNvPr id="704" name="テキスト ボックス 703"/>
        <xdr:cNvSpPr txBox="1"/>
      </xdr:nvSpPr>
      <xdr:spPr>
        <a:xfrm>
          <a:off x="15246428" y="169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53454</xdr:rowOff>
    </xdr:from>
    <xdr:to>
      <xdr:col>76</xdr:col>
      <xdr:colOff>165100</xdr:colOff>
      <xdr:row>98</xdr:row>
      <xdr:rowOff>155054</xdr:rowOff>
    </xdr:to>
    <xdr:sp macro="" textlink="">
      <xdr:nvSpPr>
        <xdr:cNvPr id="705" name="楕円 704"/>
        <xdr:cNvSpPr/>
      </xdr:nvSpPr>
      <xdr:spPr>
        <a:xfrm>
          <a:off x="14541500" y="168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146181</xdr:rowOff>
    </xdr:from>
    <xdr:ext cx="469744" cy="259045"/>
    <xdr:sp macro="" textlink="">
      <xdr:nvSpPr>
        <xdr:cNvPr id="706" name="テキスト ボックス 705"/>
        <xdr:cNvSpPr txBox="1"/>
      </xdr:nvSpPr>
      <xdr:spPr>
        <a:xfrm>
          <a:off x="14357428" y="169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99733</xdr:rowOff>
    </xdr:from>
    <xdr:to>
      <xdr:col>72</xdr:col>
      <xdr:colOff>38100</xdr:colOff>
      <xdr:row>99</xdr:row>
      <xdr:rowOff>29883</xdr:rowOff>
    </xdr:to>
    <xdr:sp macro="" textlink="">
      <xdr:nvSpPr>
        <xdr:cNvPr id="707" name="楕円 706"/>
        <xdr:cNvSpPr/>
      </xdr:nvSpPr>
      <xdr:spPr>
        <a:xfrm>
          <a:off x="13652500" y="169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21010</xdr:rowOff>
    </xdr:from>
    <xdr:ext cx="469744" cy="259045"/>
    <xdr:sp macro="" textlink="">
      <xdr:nvSpPr>
        <xdr:cNvPr id="708" name="テキスト ボックス 707"/>
        <xdr:cNvSpPr txBox="1"/>
      </xdr:nvSpPr>
      <xdr:spPr>
        <a:xfrm>
          <a:off x="13468428" y="169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122086</xdr:rowOff>
    </xdr:from>
    <xdr:to>
      <xdr:col>67</xdr:col>
      <xdr:colOff>101600</xdr:colOff>
      <xdr:row>99</xdr:row>
      <xdr:rowOff>52236</xdr:rowOff>
    </xdr:to>
    <xdr:sp macro="" textlink="">
      <xdr:nvSpPr>
        <xdr:cNvPr id="709" name="楕円 708"/>
        <xdr:cNvSpPr/>
      </xdr:nvSpPr>
      <xdr:spPr>
        <a:xfrm>
          <a:off x="12763500" y="16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43363</xdr:rowOff>
    </xdr:from>
    <xdr:ext cx="469744" cy="259045"/>
    <xdr:sp macro="" textlink="">
      <xdr:nvSpPr>
        <xdr:cNvPr id="710" name="テキスト ボックス 709"/>
        <xdr:cNvSpPr txBox="1"/>
      </xdr:nvSpPr>
      <xdr:spPr>
        <a:xfrm>
          <a:off x="12579428" y="1701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165265</xdr:rowOff>
    </xdr:from>
    <xdr:to>
      <xdr:col>116</xdr:col>
      <xdr:colOff>63500</xdr:colOff>
      <xdr:row>38</xdr:row>
      <xdr:rowOff>148577</xdr:rowOff>
    </xdr:to>
    <xdr:cxnSp macro="">
      <xdr:nvCxnSpPr>
        <xdr:cNvPr id="739" name="直線コネクタ 738"/>
        <xdr:cNvCxnSpPr/>
      </xdr:nvCxnSpPr>
      <xdr:spPr>
        <a:xfrm flipV="1">
          <a:off x="21323300" y="6508915"/>
          <a:ext cx="8382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145986</xdr:rowOff>
    </xdr:from>
    <xdr:to>
      <xdr:col>111</xdr:col>
      <xdr:colOff>177800</xdr:colOff>
      <xdr:row>38</xdr:row>
      <xdr:rowOff>148577</xdr:rowOff>
    </xdr:to>
    <xdr:cxnSp macro="">
      <xdr:nvCxnSpPr>
        <xdr:cNvPr id="742" name="直線コネクタ 741"/>
        <xdr:cNvCxnSpPr/>
      </xdr:nvCxnSpPr>
      <xdr:spPr>
        <a:xfrm>
          <a:off x="20434300" y="666108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141377</xdr:rowOff>
    </xdr:from>
    <xdr:to>
      <xdr:col>107</xdr:col>
      <xdr:colOff>50800</xdr:colOff>
      <xdr:row>38</xdr:row>
      <xdr:rowOff>145986</xdr:rowOff>
    </xdr:to>
    <xdr:cxnSp macro="">
      <xdr:nvCxnSpPr>
        <xdr:cNvPr id="745" name="直線コネクタ 744"/>
        <xdr:cNvCxnSpPr/>
      </xdr:nvCxnSpPr>
      <xdr:spPr>
        <a:xfrm>
          <a:off x="19545300" y="6656477"/>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137528</xdr:rowOff>
    </xdr:from>
    <xdr:to>
      <xdr:col>102</xdr:col>
      <xdr:colOff>114300</xdr:colOff>
      <xdr:row>38</xdr:row>
      <xdr:rowOff>141377</xdr:rowOff>
    </xdr:to>
    <xdr:cxnSp macro="">
      <xdr:nvCxnSpPr>
        <xdr:cNvPr id="748" name="直線コネクタ 747"/>
        <xdr:cNvCxnSpPr/>
      </xdr:nvCxnSpPr>
      <xdr:spPr>
        <a:xfrm>
          <a:off x="18656300" y="6652628"/>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114465</xdr:rowOff>
    </xdr:from>
    <xdr:to>
      <xdr:col>116</xdr:col>
      <xdr:colOff>114300</xdr:colOff>
      <xdr:row>38</xdr:row>
      <xdr:rowOff>44615</xdr:rowOff>
    </xdr:to>
    <xdr:sp macro="" textlink="">
      <xdr:nvSpPr>
        <xdr:cNvPr id="758" name="楕円 757"/>
        <xdr:cNvSpPr/>
      </xdr:nvSpPr>
      <xdr:spPr>
        <a:xfrm>
          <a:off x="22110700" y="64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137342</xdr:rowOff>
    </xdr:from>
    <xdr:ext cx="469744" cy="259045"/>
    <xdr:sp macro="" textlink="">
      <xdr:nvSpPr>
        <xdr:cNvPr id="759" name="投資及び出資金該当値テキスト"/>
        <xdr:cNvSpPr txBox="1"/>
      </xdr:nvSpPr>
      <xdr:spPr>
        <a:xfrm>
          <a:off x="22212300" y="63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97777</xdr:rowOff>
    </xdr:from>
    <xdr:to>
      <xdr:col>112</xdr:col>
      <xdr:colOff>38100</xdr:colOff>
      <xdr:row>39</xdr:row>
      <xdr:rowOff>27927</xdr:rowOff>
    </xdr:to>
    <xdr:sp macro="" textlink="">
      <xdr:nvSpPr>
        <xdr:cNvPr id="760" name="楕円 759"/>
        <xdr:cNvSpPr/>
      </xdr:nvSpPr>
      <xdr:spPr>
        <a:xfrm>
          <a:off x="212725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19054</xdr:rowOff>
    </xdr:from>
    <xdr:ext cx="469744" cy="259045"/>
    <xdr:sp macro="" textlink="">
      <xdr:nvSpPr>
        <xdr:cNvPr id="761" name="テキスト ボックス 760"/>
        <xdr:cNvSpPr txBox="1"/>
      </xdr:nvSpPr>
      <xdr:spPr>
        <a:xfrm>
          <a:off x="21088428" y="67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95186</xdr:rowOff>
    </xdr:from>
    <xdr:to>
      <xdr:col>107</xdr:col>
      <xdr:colOff>101600</xdr:colOff>
      <xdr:row>39</xdr:row>
      <xdr:rowOff>25336</xdr:rowOff>
    </xdr:to>
    <xdr:sp macro="" textlink="">
      <xdr:nvSpPr>
        <xdr:cNvPr id="762" name="楕円 761"/>
        <xdr:cNvSpPr/>
      </xdr:nvSpPr>
      <xdr:spPr>
        <a:xfrm>
          <a:off x="203835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16463</xdr:rowOff>
    </xdr:from>
    <xdr:ext cx="469744" cy="259045"/>
    <xdr:sp macro="" textlink="">
      <xdr:nvSpPr>
        <xdr:cNvPr id="763" name="テキスト ボックス 762"/>
        <xdr:cNvSpPr txBox="1"/>
      </xdr:nvSpPr>
      <xdr:spPr>
        <a:xfrm>
          <a:off x="20199428" y="670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90577</xdr:rowOff>
    </xdr:from>
    <xdr:to>
      <xdr:col>102</xdr:col>
      <xdr:colOff>165100</xdr:colOff>
      <xdr:row>39</xdr:row>
      <xdr:rowOff>20727</xdr:rowOff>
    </xdr:to>
    <xdr:sp macro="" textlink="">
      <xdr:nvSpPr>
        <xdr:cNvPr id="764" name="楕円 763"/>
        <xdr:cNvSpPr/>
      </xdr:nvSpPr>
      <xdr:spPr>
        <a:xfrm>
          <a:off x="19494500" y="66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11854</xdr:rowOff>
    </xdr:from>
    <xdr:ext cx="469744" cy="259045"/>
    <xdr:sp macro="" textlink="">
      <xdr:nvSpPr>
        <xdr:cNvPr id="765" name="テキスト ボックス 764"/>
        <xdr:cNvSpPr txBox="1"/>
      </xdr:nvSpPr>
      <xdr:spPr>
        <a:xfrm>
          <a:off x="19310428" y="66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86728</xdr:rowOff>
    </xdr:from>
    <xdr:to>
      <xdr:col>98</xdr:col>
      <xdr:colOff>38100</xdr:colOff>
      <xdr:row>39</xdr:row>
      <xdr:rowOff>16878</xdr:rowOff>
    </xdr:to>
    <xdr:sp macro="" textlink="">
      <xdr:nvSpPr>
        <xdr:cNvPr id="766" name="楕円 765"/>
        <xdr:cNvSpPr/>
      </xdr:nvSpPr>
      <xdr:spPr>
        <a:xfrm>
          <a:off x="18605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8005</xdr:rowOff>
    </xdr:from>
    <xdr:ext cx="469744" cy="259045"/>
    <xdr:sp macro="" textlink="">
      <xdr:nvSpPr>
        <xdr:cNvPr id="767" name="テキスト ボックス 766"/>
        <xdr:cNvSpPr txBox="1"/>
      </xdr:nvSpPr>
      <xdr:spPr>
        <a:xfrm>
          <a:off x="18421428" y="66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151359</xdr:rowOff>
    </xdr:from>
    <xdr:to>
      <xdr:col>116</xdr:col>
      <xdr:colOff>63500</xdr:colOff>
      <xdr:row>56</xdr:row>
      <xdr:rowOff>156616</xdr:rowOff>
    </xdr:to>
    <xdr:cxnSp macro="">
      <xdr:nvCxnSpPr>
        <xdr:cNvPr id="794" name="直線コネクタ 793"/>
        <xdr:cNvCxnSpPr/>
      </xdr:nvCxnSpPr>
      <xdr:spPr>
        <a:xfrm flipV="1">
          <a:off x="21323300" y="9752559"/>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156616</xdr:rowOff>
    </xdr:from>
    <xdr:to>
      <xdr:col>111</xdr:col>
      <xdr:colOff>177800</xdr:colOff>
      <xdr:row>56</xdr:row>
      <xdr:rowOff>160411</xdr:rowOff>
    </xdr:to>
    <xdr:cxnSp macro="">
      <xdr:nvCxnSpPr>
        <xdr:cNvPr id="797" name="直線コネクタ 796"/>
        <xdr:cNvCxnSpPr/>
      </xdr:nvCxnSpPr>
      <xdr:spPr>
        <a:xfrm flipV="1">
          <a:off x="20434300" y="975781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160411</xdr:rowOff>
    </xdr:from>
    <xdr:to>
      <xdr:col>107</xdr:col>
      <xdr:colOff>50800</xdr:colOff>
      <xdr:row>56</xdr:row>
      <xdr:rowOff>162285</xdr:rowOff>
    </xdr:to>
    <xdr:cxnSp macro="">
      <xdr:nvCxnSpPr>
        <xdr:cNvPr id="800" name="直線コネクタ 799"/>
        <xdr:cNvCxnSpPr/>
      </xdr:nvCxnSpPr>
      <xdr:spPr>
        <a:xfrm flipV="1">
          <a:off x="19545300" y="976161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162285</xdr:rowOff>
    </xdr:from>
    <xdr:to>
      <xdr:col>102</xdr:col>
      <xdr:colOff>114300</xdr:colOff>
      <xdr:row>56</xdr:row>
      <xdr:rowOff>165212</xdr:rowOff>
    </xdr:to>
    <xdr:cxnSp macro="">
      <xdr:nvCxnSpPr>
        <xdr:cNvPr id="803" name="直線コネクタ 802"/>
        <xdr:cNvCxnSpPr/>
      </xdr:nvCxnSpPr>
      <xdr:spPr>
        <a:xfrm flipV="1">
          <a:off x="18656300" y="9763485"/>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100559</xdr:rowOff>
    </xdr:from>
    <xdr:to>
      <xdr:col>116</xdr:col>
      <xdr:colOff>114300</xdr:colOff>
      <xdr:row>57</xdr:row>
      <xdr:rowOff>30709</xdr:rowOff>
    </xdr:to>
    <xdr:sp macro="" textlink="">
      <xdr:nvSpPr>
        <xdr:cNvPr id="813" name="楕円 812"/>
        <xdr:cNvSpPr/>
      </xdr:nvSpPr>
      <xdr:spPr>
        <a:xfrm>
          <a:off x="22110700" y="970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123436</xdr:rowOff>
    </xdr:from>
    <xdr:ext cx="469744" cy="259045"/>
    <xdr:sp macro="" textlink="">
      <xdr:nvSpPr>
        <xdr:cNvPr id="814" name="貸付金該当値テキスト"/>
        <xdr:cNvSpPr txBox="1"/>
      </xdr:nvSpPr>
      <xdr:spPr>
        <a:xfrm>
          <a:off x="22212300" y="95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105816</xdr:rowOff>
    </xdr:from>
    <xdr:to>
      <xdr:col>112</xdr:col>
      <xdr:colOff>38100</xdr:colOff>
      <xdr:row>57</xdr:row>
      <xdr:rowOff>35966</xdr:rowOff>
    </xdr:to>
    <xdr:sp macro="" textlink="">
      <xdr:nvSpPr>
        <xdr:cNvPr id="815" name="楕円 814"/>
        <xdr:cNvSpPr/>
      </xdr:nvSpPr>
      <xdr:spPr>
        <a:xfrm>
          <a:off x="21272500" y="9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52493</xdr:rowOff>
    </xdr:from>
    <xdr:ext cx="469744" cy="259045"/>
    <xdr:sp macro="" textlink="">
      <xdr:nvSpPr>
        <xdr:cNvPr id="816" name="テキスト ボックス 815"/>
        <xdr:cNvSpPr txBox="1"/>
      </xdr:nvSpPr>
      <xdr:spPr>
        <a:xfrm>
          <a:off x="21088428" y="94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109611</xdr:rowOff>
    </xdr:from>
    <xdr:to>
      <xdr:col>107</xdr:col>
      <xdr:colOff>101600</xdr:colOff>
      <xdr:row>57</xdr:row>
      <xdr:rowOff>39761</xdr:rowOff>
    </xdr:to>
    <xdr:sp macro="" textlink="">
      <xdr:nvSpPr>
        <xdr:cNvPr id="817" name="楕円 816"/>
        <xdr:cNvSpPr/>
      </xdr:nvSpPr>
      <xdr:spPr>
        <a:xfrm>
          <a:off x="20383500" y="97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56288</xdr:rowOff>
    </xdr:from>
    <xdr:ext cx="469744" cy="259045"/>
    <xdr:sp macro="" textlink="">
      <xdr:nvSpPr>
        <xdr:cNvPr id="818" name="テキスト ボックス 817"/>
        <xdr:cNvSpPr txBox="1"/>
      </xdr:nvSpPr>
      <xdr:spPr>
        <a:xfrm>
          <a:off x="20199428" y="94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111485</xdr:rowOff>
    </xdr:from>
    <xdr:to>
      <xdr:col>102</xdr:col>
      <xdr:colOff>165100</xdr:colOff>
      <xdr:row>57</xdr:row>
      <xdr:rowOff>41635</xdr:rowOff>
    </xdr:to>
    <xdr:sp macro="" textlink="">
      <xdr:nvSpPr>
        <xdr:cNvPr id="819" name="楕円 818"/>
        <xdr:cNvSpPr/>
      </xdr:nvSpPr>
      <xdr:spPr>
        <a:xfrm>
          <a:off x="194945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58162</xdr:rowOff>
    </xdr:from>
    <xdr:ext cx="469744" cy="259045"/>
    <xdr:sp macro="" textlink="">
      <xdr:nvSpPr>
        <xdr:cNvPr id="820" name="テキスト ボックス 819"/>
        <xdr:cNvSpPr txBox="1"/>
      </xdr:nvSpPr>
      <xdr:spPr>
        <a:xfrm>
          <a:off x="19310428" y="94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114412</xdr:rowOff>
    </xdr:from>
    <xdr:to>
      <xdr:col>98</xdr:col>
      <xdr:colOff>38100</xdr:colOff>
      <xdr:row>57</xdr:row>
      <xdr:rowOff>44562</xdr:rowOff>
    </xdr:to>
    <xdr:sp macro="" textlink="">
      <xdr:nvSpPr>
        <xdr:cNvPr id="821" name="楕円 820"/>
        <xdr:cNvSpPr/>
      </xdr:nvSpPr>
      <xdr:spPr>
        <a:xfrm>
          <a:off x="18605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61089</xdr:rowOff>
    </xdr:from>
    <xdr:ext cx="469744" cy="259045"/>
    <xdr:sp macro="" textlink="">
      <xdr:nvSpPr>
        <xdr:cNvPr id="822" name="テキスト ボックス 821"/>
        <xdr:cNvSpPr txBox="1"/>
      </xdr:nvSpPr>
      <xdr:spPr>
        <a:xfrm>
          <a:off x="18421428" y="94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167075</xdr:rowOff>
    </xdr:from>
    <xdr:to>
      <xdr:col>116</xdr:col>
      <xdr:colOff>63500</xdr:colOff>
      <xdr:row>77</xdr:row>
      <xdr:rowOff>20713</xdr:rowOff>
    </xdr:to>
    <xdr:cxnSp macro="">
      <xdr:nvCxnSpPr>
        <xdr:cNvPr id="852" name="直線コネクタ 851"/>
        <xdr:cNvCxnSpPr/>
      </xdr:nvCxnSpPr>
      <xdr:spPr>
        <a:xfrm>
          <a:off x="21323300" y="13025825"/>
          <a:ext cx="838200" cy="1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167075</xdr:rowOff>
    </xdr:from>
    <xdr:to>
      <xdr:col>111</xdr:col>
      <xdr:colOff>177800</xdr:colOff>
      <xdr:row>75</xdr:row>
      <xdr:rowOff>167208</xdr:rowOff>
    </xdr:to>
    <xdr:cxnSp macro="">
      <xdr:nvCxnSpPr>
        <xdr:cNvPr id="855" name="直線コネクタ 854"/>
        <xdr:cNvCxnSpPr/>
      </xdr:nvCxnSpPr>
      <xdr:spPr>
        <a:xfrm flipV="1">
          <a:off x="20434300" y="13025825"/>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167208</xdr:rowOff>
    </xdr:from>
    <xdr:to>
      <xdr:col>107</xdr:col>
      <xdr:colOff>50800</xdr:colOff>
      <xdr:row>76</xdr:row>
      <xdr:rowOff>44145</xdr:rowOff>
    </xdr:to>
    <xdr:cxnSp macro="">
      <xdr:nvCxnSpPr>
        <xdr:cNvPr id="858" name="直線コネクタ 857"/>
        <xdr:cNvCxnSpPr/>
      </xdr:nvCxnSpPr>
      <xdr:spPr>
        <a:xfrm flipV="1">
          <a:off x="19545300" y="13025958"/>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44145</xdr:rowOff>
    </xdr:from>
    <xdr:to>
      <xdr:col>102</xdr:col>
      <xdr:colOff>114300</xdr:colOff>
      <xdr:row>76</xdr:row>
      <xdr:rowOff>76206</xdr:rowOff>
    </xdr:to>
    <xdr:cxnSp macro="">
      <xdr:nvCxnSpPr>
        <xdr:cNvPr id="861" name="直線コネクタ 860"/>
        <xdr:cNvCxnSpPr/>
      </xdr:nvCxnSpPr>
      <xdr:spPr>
        <a:xfrm flipV="1">
          <a:off x="18656300" y="1307434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141363</xdr:rowOff>
    </xdr:from>
    <xdr:to>
      <xdr:col>116</xdr:col>
      <xdr:colOff>114300</xdr:colOff>
      <xdr:row>77</xdr:row>
      <xdr:rowOff>71513</xdr:rowOff>
    </xdr:to>
    <xdr:sp macro="" textlink="">
      <xdr:nvSpPr>
        <xdr:cNvPr id="871" name="楕円 870"/>
        <xdr:cNvSpPr/>
      </xdr:nvSpPr>
      <xdr:spPr>
        <a:xfrm>
          <a:off x="22110700" y="131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119790</xdr:rowOff>
    </xdr:from>
    <xdr:ext cx="534377" cy="259045"/>
    <xdr:sp macro="" textlink="">
      <xdr:nvSpPr>
        <xdr:cNvPr id="872" name="繰出金該当値テキスト"/>
        <xdr:cNvSpPr txBox="1"/>
      </xdr:nvSpPr>
      <xdr:spPr>
        <a:xfrm>
          <a:off x="22212300" y="131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116275</xdr:rowOff>
    </xdr:from>
    <xdr:to>
      <xdr:col>112</xdr:col>
      <xdr:colOff>38100</xdr:colOff>
      <xdr:row>76</xdr:row>
      <xdr:rowOff>46425</xdr:rowOff>
    </xdr:to>
    <xdr:sp macro="" textlink="">
      <xdr:nvSpPr>
        <xdr:cNvPr id="873" name="楕円 872"/>
        <xdr:cNvSpPr/>
      </xdr:nvSpPr>
      <xdr:spPr>
        <a:xfrm>
          <a:off x="212725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62952</xdr:rowOff>
    </xdr:from>
    <xdr:ext cx="534377" cy="259045"/>
    <xdr:sp macro="" textlink="">
      <xdr:nvSpPr>
        <xdr:cNvPr id="874" name="テキスト ボックス 873"/>
        <xdr:cNvSpPr txBox="1"/>
      </xdr:nvSpPr>
      <xdr:spPr>
        <a:xfrm>
          <a:off x="21056111" y="127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116408</xdr:rowOff>
    </xdr:from>
    <xdr:to>
      <xdr:col>107</xdr:col>
      <xdr:colOff>101600</xdr:colOff>
      <xdr:row>76</xdr:row>
      <xdr:rowOff>46558</xdr:rowOff>
    </xdr:to>
    <xdr:sp macro="" textlink="">
      <xdr:nvSpPr>
        <xdr:cNvPr id="875" name="楕円 874"/>
        <xdr:cNvSpPr/>
      </xdr:nvSpPr>
      <xdr:spPr>
        <a:xfrm>
          <a:off x="20383500" y="12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37685</xdr:rowOff>
    </xdr:from>
    <xdr:ext cx="534377" cy="259045"/>
    <xdr:sp macro="" textlink="">
      <xdr:nvSpPr>
        <xdr:cNvPr id="876" name="テキスト ボックス 875"/>
        <xdr:cNvSpPr txBox="1"/>
      </xdr:nvSpPr>
      <xdr:spPr>
        <a:xfrm>
          <a:off x="20167111"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164795</xdr:rowOff>
    </xdr:from>
    <xdr:to>
      <xdr:col>102</xdr:col>
      <xdr:colOff>165100</xdr:colOff>
      <xdr:row>76</xdr:row>
      <xdr:rowOff>94945</xdr:rowOff>
    </xdr:to>
    <xdr:sp macro="" textlink="">
      <xdr:nvSpPr>
        <xdr:cNvPr id="877" name="楕円 876"/>
        <xdr:cNvSpPr/>
      </xdr:nvSpPr>
      <xdr:spPr>
        <a:xfrm>
          <a:off x="194945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86072</xdr:rowOff>
    </xdr:from>
    <xdr:ext cx="534377" cy="259045"/>
    <xdr:sp macro="" textlink="">
      <xdr:nvSpPr>
        <xdr:cNvPr id="878" name="テキスト ボックス 877"/>
        <xdr:cNvSpPr txBox="1"/>
      </xdr:nvSpPr>
      <xdr:spPr>
        <a:xfrm>
          <a:off x="19278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25406</xdr:rowOff>
    </xdr:from>
    <xdr:to>
      <xdr:col>98</xdr:col>
      <xdr:colOff>38100</xdr:colOff>
      <xdr:row>76</xdr:row>
      <xdr:rowOff>127006</xdr:rowOff>
    </xdr:to>
    <xdr:sp macro="" textlink="">
      <xdr:nvSpPr>
        <xdr:cNvPr id="879" name="楕円 878"/>
        <xdr:cNvSpPr/>
      </xdr:nvSpPr>
      <xdr:spPr>
        <a:xfrm>
          <a:off x="18605500" y="13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118133</xdr:rowOff>
    </xdr:from>
    <xdr:ext cx="534377" cy="259045"/>
    <xdr:sp macro="" textlink="">
      <xdr:nvSpPr>
        <xdr:cNvPr id="880" name="テキスト ボックス 879"/>
        <xdr:cNvSpPr txBox="1"/>
      </xdr:nvSpPr>
      <xdr:spPr>
        <a:xfrm>
          <a:off x="18389111" y="131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歳出決算総額は、住民一人当たり</a:t>
          </a:r>
          <a:r>
            <a:rPr kumimoji="1" lang="en-US" altLang="ja-JP" sz="900">
              <a:latin typeface="ＭＳ Ｐゴシック" panose="020B0600070205080204" pitchFamily="50" charset="-128"/>
              <a:ea typeface="ＭＳ Ｐゴシック" panose="020B0600070205080204" pitchFamily="50" charset="-128"/>
            </a:rPr>
            <a:t>690,991</a:t>
          </a:r>
          <a:r>
            <a:rPr kumimoji="1" lang="ja-JP" altLang="en-US" sz="900">
              <a:latin typeface="ＭＳ Ｐゴシック" panose="020B0600070205080204" pitchFamily="50" charset="-128"/>
              <a:ea typeface="ＭＳ Ｐゴシック" panose="020B0600070205080204" pitchFamily="50" charset="-128"/>
            </a:rPr>
            <a:t>円となっている。主な構成項目である人件費は、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68,835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900">
              <a:latin typeface="ＭＳ Ｐゴシック" panose="020B0600070205080204" pitchFamily="50" charset="-128"/>
              <a:ea typeface="ＭＳ Ｐゴシック" panose="020B0600070205080204" pitchFamily="50" charset="-128"/>
            </a:rPr>
            <a:t>定員適正化計画に基づく職員数の抑制を図ってきたこと等により、類似団体平均よりも低くなっている。物件費は、ＧＩＧＡスクール関係事務機器借上料</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新型コロナウイルス対策経費が</a:t>
          </a:r>
          <a:r>
            <a:rPr kumimoji="1" lang="ja-JP" altLang="en-US" sz="900">
              <a:latin typeface="ＭＳ Ｐゴシック" panose="020B0600070205080204" pitchFamily="50" charset="-128"/>
              <a:ea typeface="ＭＳ Ｐゴシック" panose="020B0600070205080204" pitchFamily="50" charset="-128"/>
            </a:rPr>
            <a:t>増加となったが、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会計年度任用職員制度への移行により臨時職員賃金が皆減した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latin typeface="ＭＳ Ｐゴシック" panose="020B0600070205080204" pitchFamily="50" charset="-128"/>
              <a:ea typeface="ＭＳ Ｐゴシック" panose="020B0600070205080204" pitchFamily="50" charset="-128"/>
            </a:rPr>
            <a:t>全体としては減少し、</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en-US" sz="900">
              <a:latin typeface="ＭＳ Ｐゴシック" panose="020B0600070205080204" pitchFamily="50" charset="-128"/>
              <a:ea typeface="ＭＳ Ｐゴシック" panose="020B0600070205080204" pitchFamily="50" charset="-128"/>
            </a:rPr>
            <a:t>類似団体平均も下回る数値となっている。今後もデジタル化関係のコスト増が見込まれることから、経費の節減に努める。維持補修費は、公共施設の老朽化対策を進めていることから、平成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年度以降増加傾向にあり、令和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年度は類似団体平均を下回る数値となったものの、今後も施設の適正な維持管理、予防保全による経費の節減に努める。扶助費は、高齢者人口割合の高さ及び市独自で</a:t>
          </a:r>
          <a:r>
            <a:rPr kumimoji="1" lang="en-US" altLang="ja-JP" sz="900">
              <a:latin typeface="ＭＳ Ｐゴシック" panose="020B0600070205080204" pitchFamily="50" charset="-128"/>
              <a:ea typeface="ＭＳ Ｐゴシック" panose="020B0600070205080204" pitchFamily="50" charset="-128"/>
            </a:rPr>
            <a:t>65</a:t>
          </a:r>
          <a:r>
            <a:rPr kumimoji="1" lang="ja-JP" altLang="en-US" sz="900">
              <a:latin typeface="ＭＳ Ｐゴシック" panose="020B0600070205080204" pitchFamily="50" charset="-128"/>
              <a:ea typeface="ＭＳ Ｐゴシック" panose="020B0600070205080204" pitchFamily="50" charset="-128"/>
            </a:rPr>
            <a:t>歳以上の運転免許を持たない高齢者に対するタクシー利用助成等を行っていることからコストが上昇傾向にあり、類似団体平均を上回る数値となっている。補助費等は、市独自の転作達成促進事業補助金が増加傾向にあるが、消防業務などその他の業務について、直営で行っているものが多く、一部事務組合等への負担金が少なかったため、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決算までは類似団体平均と比べ低コストとなっていたが、令和元年度から広域による清掃センター建設事業に伴う一部事務組合負担金が発生したことにより補助費等が大幅に増額し、類似団体平均を上回ることとなった。今後は、清掃センター建設事業の完了に伴い、公債費及び維持管理に係る負担金が別途発生してくるため、類似団体平均と比べて過大なコストとならないよう注視する必要がある。普通建設事業費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101,807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円となっており、類似団体と比較して一人当たりのコストが高い状況となっている。これは、</a:t>
          </a:r>
          <a:r>
            <a:rPr kumimoji="1" lang="ja-JP" altLang="en-US" sz="900">
              <a:latin typeface="ＭＳ Ｐゴシック" panose="020B0600070205080204" pitchFamily="50" charset="-128"/>
              <a:ea typeface="ＭＳ Ｐゴシック" panose="020B0600070205080204" pitchFamily="50" charset="-128"/>
            </a:rPr>
            <a:t>更新整備の増加傾向に加え、令和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年度は北町関本中線整備事業や複合防災センター整備事業等を実施したことにより、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大きく上回った。</a:t>
          </a:r>
          <a:r>
            <a:rPr kumimoji="1" lang="ja-JP" altLang="en-US" sz="900">
              <a:latin typeface="ＭＳ Ｐゴシック" panose="020B0600070205080204" pitchFamily="50" charset="-128"/>
              <a:ea typeface="ＭＳ Ｐゴシック" panose="020B0600070205080204" pitchFamily="50" charset="-128"/>
            </a:rPr>
            <a:t>全体でも類似団体平均を超える状況が続いていることから、建設事業に当たっては、可能な限り国庫補助金や交付税措置のある地方債を活用するなど、将来の財政負担を極力抑制しながら実施しているところである。公債費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年度以降、小中一貫校、図書館、消防庁舎建設、都市公園拡張などを実施したため、平成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以降増加に転じており、今後も増加傾向は続くものと見込まれる。引き続き、慎重な地方債発行を心掛けた財政運営を行っていく。積立金は、類似団体平均を下回る数値で推移している。出資金については、主に企業会計の建設改良費に係る出資金であり、類似団体平均を下回る状態が続いていたが、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年度は、企業会計への移行に伴う下水道事業出資金の増により類似団体平均を上回った。貸付金については、例年同程度のコストで推移しているものの、平成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類似団体平均を上回る状態が続いており、これは類似団体平均が減少傾向にあることによるものである。繰出金は、国民健康保険事業、介護保険事業、後期高齢者医療への繰出金が増加傾向にあり、令和元年度に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900">
              <a:latin typeface="ＭＳ Ｐゴシック" panose="020B0600070205080204" pitchFamily="50" charset="-128"/>
              <a:ea typeface="ＭＳ Ｐゴシック" panose="020B0600070205080204" pitchFamily="50" charset="-128"/>
            </a:rPr>
            <a:t>上回った。令和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年度は、公共下水道事業、漁業集落排水事業、</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国民健康保険事業</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が減額となり類似団体平均を下回ったが、</a:t>
          </a:r>
          <a:r>
            <a:rPr kumimoji="1" lang="ja-JP" altLang="en-US" sz="900">
              <a:latin typeface="ＭＳ Ｐゴシック" panose="020B0600070205080204" pitchFamily="50" charset="-128"/>
              <a:ea typeface="ＭＳ Ｐゴシック" panose="020B0600070205080204" pitchFamily="50" charset="-128"/>
            </a:rPr>
            <a:t>今後も高齢化の進展により増加に転じるものと見込まれる。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52505</xdr:rowOff>
    </xdr:from>
    <xdr:to>
      <xdr:col>24</xdr:col>
      <xdr:colOff>63500</xdr:colOff>
      <xdr:row>36</xdr:row>
      <xdr:rowOff>55445</xdr:rowOff>
    </xdr:to>
    <xdr:cxnSp macro="">
      <xdr:nvCxnSpPr>
        <xdr:cNvPr id="63" name="直線コネクタ 62"/>
        <xdr:cNvCxnSpPr/>
      </xdr:nvCxnSpPr>
      <xdr:spPr>
        <a:xfrm>
          <a:off x="3797300" y="6224705"/>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52505</xdr:rowOff>
    </xdr:from>
    <xdr:to>
      <xdr:col>19</xdr:col>
      <xdr:colOff>177800</xdr:colOff>
      <xdr:row>36</xdr:row>
      <xdr:rowOff>84836</xdr:rowOff>
    </xdr:to>
    <xdr:cxnSp macro="">
      <xdr:nvCxnSpPr>
        <xdr:cNvPr id="66" name="直線コネクタ 65"/>
        <xdr:cNvCxnSpPr/>
      </xdr:nvCxnSpPr>
      <xdr:spPr>
        <a:xfrm flipV="1">
          <a:off x="2908300" y="6224705"/>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84836</xdr:rowOff>
    </xdr:from>
    <xdr:to>
      <xdr:col>15</xdr:col>
      <xdr:colOff>50800</xdr:colOff>
      <xdr:row>36</xdr:row>
      <xdr:rowOff>98552</xdr:rowOff>
    </xdr:to>
    <xdr:cxnSp macro="">
      <xdr:nvCxnSpPr>
        <xdr:cNvPr id="69" name="直線コネクタ 68"/>
        <xdr:cNvCxnSpPr/>
      </xdr:nvCxnSpPr>
      <xdr:spPr>
        <a:xfrm flipV="1">
          <a:off x="2019300" y="6257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39443</xdr:rowOff>
    </xdr:from>
    <xdr:to>
      <xdr:col>10</xdr:col>
      <xdr:colOff>114300</xdr:colOff>
      <xdr:row>36</xdr:row>
      <xdr:rowOff>98552</xdr:rowOff>
    </xdr:to>
    <xdr:cxnSp macro="">
      <xdr:nvCxnSpPr>
        <xdr:cNvPr id="72" name="直線コネクタ 71"/>
        <xdr:cNvCxnSpPr/>
      </xdr:nvCxnSpPr>
      <xdr:spPr>
        <a:xfrm>
          <a:off x="1130300" y="6211643"/>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4645</xdr:rowOff>
    </xdr:from>
    <xdr:to>
      <xdr:col>24</xdr:col>
      <xdr:colOff>114300</xdr:colOff>
      <xdr:row>36</xdr:row>
      <xdr:rowOff>106245</xdr:rowOff>
    </xdr:to>
    <xdr:sp macro="" textlink="">
      <xdr:nvSpPr>
        <xdr:cNvPr id="82" name="楕円 81"/>
        <xdr:cNvSpPr/>
      </xdr:nvSpPr>
      <xdr:spPr>
        <a:xfrm>
          <a:off x="45847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27522</xdr:rowOff>
    </xdr:from>
    <xdr:ext cx="469744" cy="259045"/>
    <xdr:sp macro="" textlink="">
      <xdr:nvSpPr>
        <xdr:cNvPr id="83" name="議会費該当値テキスト"/>
        <xdr:cNvSpPr txBox="1"/>
      </xdr:nvSpPr>
      <xdr:spPr>
        <a:xfrm>
          <a:off x="4686300" y="602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xdr:rowOff>
    </xdr:from>
    <xdr:to>
      <xdr:col>20</xdr:col>
      <xdr:colOff>38100</xdr:colOff>
      <xdr:row>36</xdr:row>
      <xdr:rowOff>103305</xdr:rowOff>
    </xdr:to>
    <xdr:sp macro="" textlink="">
      <xdr:nvSpPr>
        <xdr:cNvPr id="84" name="楕円 83"/>
        <xdr:cNvSpPr/>
      </xdr:nvSpPr>
      <xdr:spPr>
        <a:xfrm>
          <a:off x="3746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119832</xdr:rowOff>
    </xdr:from>
    <xdr:ext cx="469744" cy="259045"/>
    <xdr:sp macro="" textlink="">
      <xdr:nvSpPr>
        <xdr:cNvPr id="85" name="テキスト ボックス 84"/>
        <xdr:cNvSpPr txBox="1"/>
      </xdr:nvSpPr>
      <xdr:spPr>
        <a:xfrm>
          <a:off x="3562428" y="594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34036</xdr:rowOff>
    </xdr:from>
    <xdr:to>
      <xdr:col>15</xdr:col>
      <xdr:colOff>101600</xdr:colOff>
      <xdr:row>36</xdr:row>
      <xdr:rowOff>135636</xdr:rowOff>
    </xdr:to>
    <xdr:sp macro="" textlink="">
      <xdr:nvSpPr>
        <xdr:cNvPr id="86" name="楕円 85"/>
        <xdr:cNvSpPr/>
      </xdr:nvSpPr>
      <xdr:spPr>
        <a:xfrm>
          <a:off x="2857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126763</xdr:rowOff>
    </xdr:from>
    <xdr:ext cx="469744" cy="259045"/>
    <xdr:sp macro="" textlink="">
      <xdr:nvSpPr>
        <xdr:cNvPr id="87" name="テキスト ボックス 86"/>
        <xdr:cNvSpPr txBox="1"/>
      </xdr:nvSpPr>
      <xdr:spPr>
        <a:xfrm>
          <a:off x="2673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47752</xdr:rowOff>
    </xdr:from>
    <xdr:to>
      <xdr:col>10</xdr:col>
      <xdr:colOff>165100</xdr:colOff>
      <xdr:row>36</xdr:row>
      <xdr:rowOff>149352</xdr:rowOff>
    </xdr:to>
    <xdr:sp macro="" textlink="">
      <xdr:nvSpPr>
        <xdr:cNvPr id="88" name="楕円 87"/>
        <xdr:cNvSpPr/>
      </xdr:nvSpPr>
      <xdr:spPr>
        <a:xfrm>
          <a:off x="1968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89" name="テキスト ボックス 88"/>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160093</xdr:rowOff>
    </xdr:from>
    <xdr:to>
      <xdr:col>6</xdr:col>
      <xdr:colOff>38100</xdr:colOff>
      <xdr:row>36</xdr:row>
      <xdr:rowOff>90243</xdr:rowOff>
    </xdr:to>
    <xdr:sp macro="" textlink="">
      <xdr:nvSpPr>
        <xdr:cNvPr id="90" name="楕円 89"/>
        <xdr:cNvSpPr/>
      </xdr:nvSpPr>
      <xdr:spPr>
        <a:xfrm>
          <a:off x="10795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106770</xdr:rowOff>
    </xdr:from>
    <xdr:ext cx="469744" cy="259045"/>
    <xdr:sp macro="" textlink="">
      <xdr:nvSpPr>
        <xdr:cNvPr id="91" name="テキスト ボックス 90"/>
        <xdr:cNvSpPr txBox="1"/>
      </xdr:nvSpPr>
      <xdr:spPr>
        <a:xfrm>
          <a:off x="895428" y="593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109310</xdr:rowOff>
    </xdr:from>
    <xdr:to>
      <xdr:col>24</xdr:col>
      <xdr:colOff>63500</xdr:colOff>
      <xdr:row>58</xdr:row>
      <xdr:rowOff>131101</xdr:rowOff>
    </xdr:to>
    <xdr:cxnSp macro="">
      <xdr:nvCxnSpPr>
        <xdr:cNvPr id="122" name="直線コネクタ 121"/>
        <xdr:cNvCxnSpPr/>
      </xdr:nvCxnSpPr>
      <xdr:spPr>
        <a:xfrm flipV="1">
          <a:off x="3797300" y="9710510"/>
          <a:ext cx="838200" cy="36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87576</xdr:rowOff>
    </xdr:from>
    <xdr:to>
      <xdr:col>19</xdr:col>
      <xdr:colOff>177800</xdr:colOff>
      <xdr:row>58</xdr:row>
      <xdr:rowOff>131101</xdr:rowOff>
    </xdr:to>
    <xdr:cxnSp macro="">
      <xdr:nvCxnSpPr>
        <xdr:cNvPr id="125" name="直線コネクタ 124"/>
        <xdr:cNvCxnSpPr/>
      </xdr:nvCxnSpPr>
      <xdr:spPr>
        <a:xfrm>
          <a:off x="2908300" y="10031676"/>
          <a:ext cx="8890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87576</xdr:rowOff>
    </xdr:from>
    <xdr:to>
      <xdr:col>15</xdr:col>
      <xdr:colOff>50800</xdr:colOff>
      <xdr:row>58</xdr:row>
      <xdr:rowOff>128368</xdr:rowOff>
    </xdr:to>
    <xdr:cxnSp macro="">
      <xdr:nvCxnSpPr>
        <xdr:cNvPr id="128" name="直線コネクタ 127"/>
        <xdr:cNvCxnSpPr/>
      </xdr:nvCxnSpPr>
      <xdr:spPr>
        <a:xfrm flipV="1">
          <a:off x="2019300" y="10031676"/>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120445</xdr:rowOff>
    </xdr:from>
    <xdr:to>
      <xdr:col>10</xdr:col>
      <xdr:colOff>114300</xdr:colOff>
      <xdr:row>58</xdr:row>
      <xdr:rowOff>128368</xdr:rowOff>
    </xdr:to>
    <xdr:cxnSp macro="">
      <xdr:nvCxnSpPr>
        <xdr:cNvPr id="131" name="直線コネクタ 130"/>
        <xdr:cNvCxnSpPr/>
      </xdr:nvCxnSpPr>
      <xdr:spPr>
        <a:xfrm>
          <a:off x="1130300" y="10064545"/>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58510</xdr:rowOff>
    </xdr:from>
    <xdr:to>
      <xdr:col>24</xdr:col>
      <xdr:colOff>114300</xdr:colOff>
      <xdr:row>56</xdr:row>
      <xdr:rowOff>160110</xdr:rowOff>
    </xdr:to>
    <xdr:sp macro="" textlink="">
      <xdr:nvSpPr>
        <xdr:cNvPr id="141" name="楕円 140"/>
        <xdr:cNvSpPr/>
      </xdr:nvSpPr>
      <xdr:spPr>
        <a:xfrm>
          <a:off x="4584700" y="96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144887</xdr:rowOff>
    </xdr:from>
    <xdr:ext cx="599010" cy="259045"/>
    <xdr:sp macro="" textlink="">
      <xdr:nvSpPr>
        <xdr:cNvPr id="142" name="総務費該当値テキスト"/>
        <xdr:cNvSpPr txBox="1"/>
      </xdr:nvSpPr>
      <xdr:spPr>
        <a:xfrm>
          <a:off x="4686300" y="957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80301</xdr:rowOff>
    </xdr:from>
    <xdr:to>
      <xdr:col>20</xdr:col>
      <xdr:colOff>38100</xdr:colOff>
      <xdr:row>59</xdr:row>
      <xdr:rowOff>10451</xdr:rowOff>
    </xdr:to>
    <xdr:sp macro="" textlink="">
      <xdr:nvSpPr>
        <xdr:cNvPr id="143" name="楕円 142"/>
        <xdr:cNvSpPr/>
      </xdr:nvSpPr>
      <xdr:spPr>
        <a:xfrm>
          <a:off x="3746500" y="100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1578</xdr:rowOff>
    </xdr:from>
    <xdr:ext cx="534377" cy="259045"/>
    <xdr:sp macro="" textlink="">
      <xdr:nvSpPr>
        <xdr:cNvPr id="144" name="テキスト ボックス 143"/>
        <xdr:cNvSpPr txBox="1"/>
      </xdr:nvSpPr>
      <xdr:spPr>
        <a:xfrm>
          <a:off x="3530111" y="101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36776</xdr:rowOff>
    </xdr:from>
    <xdr:to>
      <xdr:col>15</xdr:col>
      <xdr:colOff>101600</xdr:colOff>
      <xdr:row>58</xdr:row>
      <xdr:rowOff>138376</xdr:rowOff>
    </xdr:to>
    <xdr:sp macro="" textlink="">
      <xdr:nvSpPr>
        <xdr:cNvPr id="145" name="楕円 144"/>
        <xdr:cNvSpPr/>
      </xdr:nvSpPr>
      <xdr:spPr>
        <a:xfrm>
          <a:off x="2857500" y="99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129503</xdr:rowOff>
    </xdr:from>
    <xdr:ext cx="534377" cy="259045"/>
    <xdr:sp macro="" textlink="">
      <xdr:nvSpPr>
        <xdr:cNvPr id="146" name="テキスト ボックス 145"/>
        <xdr:cNvSpPr txBox="1"/>
      </xdr:nvSpPr>
      <xdr:spPr>
        <a:xfrm>
          <a:off x="2641111" y="100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77568</xdr:rowOff>
    </xdr:from>
    <xdr:to>
      <xdr:col>10</xdr:col>
      <xdr:colOff>165100</xdr:colOff>
      <xdr:row>59</xdr:row>
      <xdr:rowOff>7718</xdr:rowOff>
    </xdr:to>
    <xdr:sp macro="" textlink="">
      <xdr:nvSpPr>
        <xdr:cNvPr id="147" name="楕円 146"/>
        <xdr:cNvSpPr/>
      </xdr:nvSpPr>
      <xdr:spPr>
        <a:xfrm>
          <a:off x="1968500" y="100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170295</xdr:rowOff>
    </xdr:from>
    <xdr:ext cx="534377" cy="259045"/>
    <xdr:sp macro="" textlink="">
      <xdr:nvSpPr>
        <xdr:cNvPr id="148" name="テキスト ボックス 147"/>
        <xdr:cNvSpPr txBox="1"/>
      </xdr:nvSpPr>
      <xdr:spPr>
        <a:xfrm>
          <a:off x="1752111" y="101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69645</xdr:rowOff>
    </xdr:from>
    <xdr:to>
      <xdr:col>6</xdr:col>
      <xdr:colOff>38100</xdr:colOff>
      <xdr:row>58</xdr:row>
      <xdr:rowOff>171245</xdr:rowOff>
    </xdr:to>
    <xdr:sp macro="" textlink="">
      <xdr:nvSpPr>
        <xdr:cNvPr id="149" name="楕円 148"/>
        <xdr:cNvSpPr/>
      </xdr:nvSpPr>
      <xdr:spPr>
        <a:xfrm>
          <a:off x="1079500" y="100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162372</xdr:rowOff>
    </xdr:from>
    <xdr:ext cx="534377" cy="259045"/>
    <xdr:sp macro="" textlink="">
      <xdr:nvSpPr>
        <xdr:cNvPr id="150" name="テキスト ボックス 149"/>
        <xdr:cNvSpPr txBox="1"/>
      </xdr:nvSpPr>
      <xdr:spPr>
        <a:xfrm>
          <a:off x="863111" y="101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117918</xdr:rowOff>
    </xdr:from>
    <xdr:to>
      <xdr:col>24</xdr:col>
      <xdr:colOff>63500</xdr:colOff>
      <xdr:row>77</xdr:row>
      <xdr:rowOff>16779</xdr:rowOff>
    </xdr:to>
    <xdr:cxnSp macro="">
      <xdr:nvCxnSpPr>
        <xdr:cNvPr id="182" name="直線コネクタ 181"/>
        <xdr:cNvCxnSpPr/>
      </xdr:nvCxnSpPr>
      <xdr:spPr>
        <a:xfrm flipV="1">
          <a:off x="3797300" y="13148118"/>
          <a:ext cx="8382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16779</xdr:rowOff>
    </xdr:from>
    <xdr:to>
      <xdr:col>19</xdr:col>
      <xdr:colOff>177800</xdr:colOff>
      <xdr:row>77</xdr:row>
      <xdr:rowOff>96103</xdr:rowOff>
    </xdr:to>
    <xdr:cxnSp macro="">
      <xdr:nvCxnSpPr>
        <xdr:cNvPr id="185" name="直線コネクタ 184"/>
        <xdr:cNvCxnSpPr/>
      </xdr:nvCxnSpPr>
      <xdr:spPr>
        <a:xfrm flipV="1">
          <a:off x="2908300" y="13218429"/>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96103</xdr:rowOff>
    </xdr:from>
    <xdr:to>
      <xdr:col>15</xdr:col>
      <xdr:colOff>50800</xdr:colOff>
      <xdr:row>78</xdr:row>
      <xdr:rowOff>23033</xdr:rowOff>
    </xdr:to>
    <xdr:cxnSp macro="">
      <xdr:nvCxnSpPr>
        <xdr:cNvPr id="188" name="直線コネクタ 187"/>
        <xdr:cNvCxnSpPr/>
      </xdr:nvCxnSpPr>
      <xdr:spPr>
        <a:xfrm flipV="1">
          <a:off x="2019300" y="13297753"/>
          <a:ext cx="889000" cy="9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23033</xdr:rowOff>
    </xdr:from>
    <xdr:to>
      <xdr:col>10</xdr:col>
      <xdr:colOff>114300</xdr:colOff>
      <xdr:row>78</xdr:row>
      <xdr:rowOff>93228</xdr:rowOff>
    </xdr:to>
    <xdr:cxnSp macro="">
      <xdr:nvCxnSpPr>
        <xdr:cNvPr id="191" name="直線コネクタ 190"/>
        <xdr:cNvCxnSpPr/>
      </xdr:nvCxnSpPr>
      <xdr:spPr>
        <a:xfrm flipV="1">
          <a:off x="1130300" y="13396133"/>
          <a:ext cx="889000" cy="7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67118</xdr:rowOff>
    </xdr:from>
    <xdr:to>
      <xdr:col>24</xdr:col>
      <xdr:colOff>114300</xdr:colOff>
      <xdr:row>76</xdr:row>
      <xdr:rowOff>168718</xdr:rowOff>
    </xdr:to>
    <xdr:sp macro="" textlink="">
      <xdr:nvSpPr>
        <xdr:cNvPr id="201" name="楕円 200"/>
        <xdr:cNvSpPr/>
      </xdr:nvSpPr>
      <xdr:spPr>
        <a:xfrm>
          <a:off x="4584700" y="1309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45545</xdr:rowOff>
    </xdr:from>
    <xdr:ext cx="599010" cy="259045"/>
    <xdr:sp macro="" textlink="">
      <xdr:nvSpPr>
        <xdr:cNvPr id="202" name="民生費該当値テキスト"/>
        <xdr:cNvSpPr txBox="1"/>
      </xdr:nvSpPr>
      <xdr:spPr>
        <a:xfrm>
          <a:off x="4686300" y="1307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137429</xdr:rowOff>
    </xdr:from>
    <xdr:to>
      <xdr:col>20</xdr:col>
      <xdr:colOff>38100</xdr:colOff>
      <xdr:row>77</xdr:row>
      <xdr:rowOff>67579</xdr:rowOff>
    </xdr:to>
    <xdr:sp macro="" textlink="">
      <xdr:nvSpPr>
        <xdr:cNvPr id="203" name="楕円 202"/>
        <xdr:cNvSpPr/>
      </xdr:nvSpPr>
      <xdr:spPr>
        <a:xfrm>
          <a:off x="3746500" y="131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58706</xdr:rowOff>
    </xdr:from>
    <xdr:ext cx="599010" cy="259045"/>
    <xdr:sp macro="" textlink="">
      <xdr:nvSpPr>
        <xdr:cNvPr id="204" name="テキスト ボックス 203"/>
        <xdr:cNvSpPr txBox="1"/>
      </xdr:nvSpPr>
      <xdr:spPr>
        <a:xfrm>
          <a:off x="3497795" y="1326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45303</xdr:rowOff>
    </xdr:from>
    <xdr:to>
      <xdr:col>15</xdr:col>
      <xdr:colOff>101600</xdr:colOff>
      <xdr:row>77</xdr:row>
      <xdr:rowOff>146903</xdr:rowOff>
    </xdr:to>
    <xdr:sp macro="" textlink="">
      <xdr:nvSpPr>
        <xdr:cNvPr id="205" name="楕円 204"/>
        <xdr:cNvSpPr/>
      </xdr:nvSpPr>
      <xdr:spPr>
        <a:xfrm>
          <a:off x="2857500" y="132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138030</xdr:rowOff>
    </xdr:from>
    <xdr:ext cx="599010" cy="259045"/>
    <xdr:sp macro="" textlink="">
      <xdr:nvSpPr>
        <xdr:cNvPr id="206" name="テキスト ボックス 205"/>
        <xdr:cNvSpPr txBox="1"/>
      </xdr:nvSpPr>
      <xdr:spPr>
        <a:xfrm>
          <a:off x="2608795" y="133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143683</xdr:rowOff>
    </xdr:from>
    <xdr:to>
      <xdr:col>10</xdr:col>
      <xdr:colOff>165100</xdr:colOff>
      <xdr:row>78</xdr:row>
      <xdr:rowOff>73833</xdr:rowOff>
    </xdr:to>
    <xdr:sp macro="" textlink="">
      <xdr:nvSpPr>
        <xdr:cNvPr id="207" name="楕円 206"/>
        <xdr:cNvSpPr/>
      </xdr:nvSpPr>
      <xdr:spPr>
        <a:xfrm>
          <a:off x="1968500" y="133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64960</xdr:rowOff>
    </xdr:from>
    <xdr:ext cx="599010" cy="259045"/>
    <xdr:sp macro="" textlink="">
      <xdr:nvSpPr>
        <xdr:cNvPr id="208" name="テキスト ボックス 207"/>
        <xdr:cNvSpPr txBox="1"/>
      </xdr:nvSpPr>
      <xdr:spPr>
        <a:xfrm>
          <a:off x="1719795" y="1343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42428</xdr:rowOff>
    </xdr:from>
    <xdr:to>
      <xdr:col>6</xdr:col>
      <xdr:colOff>38100</xdr:colOff>
      <xdr:row>78</xdr:row>
      <xdr:rowOff>144028</xdr:rowOff>
    </xdr:to>
    <xdr:sp macro="" textlink="">
      <xdr:nvSpPr>
        <xdr:cNvPr id="209" name="楕円 208"/>
        <xdr:cNvSpPr/>
      </xdr:nvSpPr>
      <xdr:spPr>
        <a:xfrm>
          <a:off x="1079500" y="134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135155</xdr:rowOff>
    </xdr:from>
    <xdr:ext cx="599010" cy="259045"/>
    <xdr:sp macro="" textlink="">
      <xdr:nvSpPr>
        <xdr:cNvPr id="210" name="テキスト ボックス 209"/>
        <xdr:cNvSpPr txBox="1"/>
      </xdr:nvSpPr>
      <xdr:spPr>
        <a:xfrm>
          <a:off x="830795" y="1350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5195</xdr:rowOff>
    </xdr:from>
    <xdr:to>
      <xdr:col>24</xdr:col>
      <xdr:colOff>63500</xdr:colOff>
      <xdr:row>92</xdr:row>
      <xdr:rowOff>59068</xdr:rowOff>
    </xdr:to>
    <xdr:cxnSp macro="">
      <xdr:nvCxnSpPr>
        <xdr:cNvPr id="240" name="直線コネクタ 239"/>
        <xdr:cNvCxnSpPr/>
      </xdr:nvCxnSpPr>
      <xdr:spPr>
        <a:xfrm flipV="1">
          <a:off x="3797300" y="15435695"/>
          <a:ext cx="838200" cy="39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59068</xdr:rowOff>
    </xdr:from>
    <xdr:to>
      <xdr:col>19</xdr:col>
      <xdr:colOff>177800</xdr:colOff>
      <xdr:row>97</xdr:row>
      <xdr:rowOff>44678</xdr:rowOff>
    </xdr:to>
    <xdr:cxnSp macro="">
      <xdr:nvCxnSpPr>
        <xdr:cNvPr id="243" name="直線コネクタ 242"/>
        <xdr:cNvCxnSpPr/>
      </xdr:nvCxnSpPr>
      <xdr:spPr>
        <a:xfrm flipV="1">
          <a:off x="2908300" y="15832468"/>
          <a:ext cx="889000" cy="84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44678</xdr:rowOff>
    </xdr:from>
    <xdr:to>
      <xdr:col>15</xdr:col>
      <xdr:colOff>50800</xdr:colOff>
      <xdr:row>98</xdr:row>
      <xdr:rowOff>2806</xdr:rowOff>
    </xdr:to>
    <xdr:cxnSp macro="">
      <xdr:nvCxnSpPr>
        <xdr:cNvPr id="246" name="直線コネクタ 245"/>
        <xdr:cNvCxnSpPr/>
      </xdr:nvCxnSpPr>
      <xdr:spPr>
        <a:xfrm flipV="1">
          <a:off x="2019300" y="16675328"/>
          <a:ext cx="889000" cy="1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126442</xdr:rowOff>
    </xdr:from>
    <xdr:to>
      <xdr:col>10</xdr:col>
      <xdr:colOff>114300</xdr:colOff>
      <xdr:row>98</xdr:row>
      <xdr:rowOff>2806</xdr:rowOff>
    </xdr:to>
    <xdr:cxnSp macro="">
      <xdr:nvCxnSpPr>
        <xdr:cNvPr id="249" name="直線コネクタ 248"/>
        <xdr:cNvCxnSpPr/>
      </xdr:nvCxnSpPr>
      <xdr:spPr>
        <a:xfrm>
          <a:off x="1130300" y="16757092"/>
          <a:ext cx="8890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125845</xdr:rowOff>
    </xdr:from>
    <xdr:to>
      <xdr:col>24</xdr:col>
      <xdr:colOff>114300</xdr:colOff>
      <xdr:row>90</xdr:row>
      <xdr:rowOff>55995</xdr:rowOff>
    </xdr:to>
    <xdr:sp macro="" textlink="">
      <xdr:nvSpPr>
        <xdr:cNvPr id="259" name="楕円 258"/>
        <xdr:cNvSpPr/>
      </xdr:nvSpPr>
      <xdr:spPr>
        <a:xfrm>
          <a:off x="4584700" y="153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78872</xdr:rowOff>
    </xdr:from>
    <xdr:ext cx="599010" cy="259045"/>
    <xdr:sp macro="" textlink="">
      <xdr:nvSpPr>
        <xdr:cNvPr id="260" name="衛生費該当値テキスト"/>
        <xdr:cNvSpPr txBox="1"/>
      </xdr:nvSpPr>
      <xdr:spPr>
        <a:xfrm>
          <a:off x="4686300" y="1533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8268</xdr:rowOff>
    </xdr:from>
    <xdr:to>
      <xdr:col>20</xdr:col>
      <xdr:colOff>38100</xdr:colOff>
      <xdr:row>92</xdr:row>
      <xdr:rowOff>109868</xdr:rowOff>
    </xdr:to>
    <xdr:sp macro="" textlink="">
      <xdr:nvSpPr>
        <xdr:cNvPr id="261" name="楕円 260"/>
        <xdr:cNvSpPr/>
      </xdr:nvSpPr>
      <xdr:spPr>
        <a:xfrm>
          <a:off x="3746500" y="157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126395</xdr:rowOff>
    </xdr:from>
    <xdr:ext cx="599010" cy="259045"/>
    <xdr:sp macro="" textlink="">
      <xdr:nvSpPr>
        <xdr:cNvPr id="262" name="テキスト ボックス 261"/>
        <xdr:cNvSpPr txBox="1"/>
      </xdr:nvSpPr>
      <xdr:spPr>
        <a:xfrm>
          <a:off x="3497795" y="1555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165328</xdr:rowOff>
    </xdr:from>
    <xdr:to>
      <xdr:col>15</xdr:col>
      <xdr:colOff>101600</xdr:colOff>
      <xdr:row>97</xdr:row>
      <xdr:rowOff>95478</xdr:rowOff>
    </xdr:to>
    <xdr:sp macro="" textlink="">
      <xdr:nvSpPr>
        <xdr:cNvPr id="263" name="楕円 262"/>
        <xdr:cNvSpPr/>
      </xdr:nvSpPr>
      <xdr:spPr>
        <a:xfrm>
          <a:off x="2857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112005</xdr:rowOff>
    </xdr:from>
    <xdr:ext cx="534377" cy="259045"/>
    <xdr:sp macro="" textlink="">
      <xdr:nvSpPr>
        <xdr:cNvPr id="264" name="テキスト ボックス 263"/>
        <xdr:cNvSpPr txBox="1"/>
      </xdr:nvSpPr>
      <xdr:spPr>
        <a:xfrm>
          <a:off x="2641111" y="163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123456</xdr:rowOff>
    </xdr:from>
    <xdr:to>
      <xdr:col>10</xdr:col>
      <xdr:colOff>165100</xdr:colOff>
      <xdr:row>98</xdr:row>
      <xdr:rowOff>53606</xdr:rowOff>
    </xdr:to>
    <xdr:sp macro="" textlink="">
      <xdr:nvSpPr>
        <xdr:cNvPr id="265" name="楕円 264"/>
        <xdr:cNvSpPr/>
      </xdr:nvSpPr>
      <xdr:spPr>
        <a:xfrm>
          <a:off x="19685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70133</xdr:rowOff>
    </xdr:from>
    <xdr:ext cx="534377" cy="259045"/>
    <xdr:sp macro="" textlink="">
      <xdr:nvSpPr>
        <xdr:cNvPr id="266" name="テキスト ボックス 265"/>
        <xdr:cNvSpPr txBox="1"/>
      </xdr:nvSpPr>
      <xdr:spPr>
        <a:xfrm>
          <a:off x="1752111" y="165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75642</xdr:rowOff>
    </xdr:from>
    <xdr:to>
      <xdr:col>6</xdr:col>
      <xdr:colOff>38100</xdr:colOff>
      <xdr:row>98</xdr:row>
      <xdr:rowOff>5792</xdr:rowOff>
    </xdr:to>
    <xdr:sp macro="" textlink="">
      <xdr:nvSpPr>
        <xdr:cNvPr id="267" name="楕円 266"/>
        <xdr:cNvSpPr/>
      </xdr:nvSpPr>
      <xdr:spPr>
        <a:xfrm>
          <a:off x="1079500" y="167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22319</xdr:rowOff>
    </xdr:from>
    <xdr:ext cx="534377" cy="259045"/>
    <xdr:sp macro="" textlink="">
      <xdr:nvSpPr>
        <xdr:cNvPr id="268" name="テキスト ボックス 267"/>
        <xdr:cNvSpPr txBox="1"/>
      </xdr:nvSpPr>
      <xdr:spPr>
        <a:xfrm>
          <a:off x="863111" y="164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168828</xdr:rowOff>
    </xdr:from>
    <xdr:to>
      <xdr:col>55</xdr:col>
      <xdr:colOff>0</xdr:colOff>
      <xdr:row>57</xdr:row>
      <xdr:rowOff>61099</xdr:rowOff>
    </xdr:to>
    <xdr:cxnSp macro="">
      <xdr:nvCxnSpPr>
        <xdr:cNvPr id="352" name="直線コネクタ 351"/>
        <xdr:cNvCxnSpPr/>
      </xdr:nvCxnSpPr>
      <xdr:spPr>
        <a:xfrm>
          <a:off x="9639300" y="9770028"/>
          <a:ext cx="838200" cy="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116859</xdr:rowOff>
    </xdr:from>
    <xdr:to>
      <xdr:col>50</xdr:col>
      <xdr:colOff>114300</xdr:colOff>
      <xdr:row>56</xdr:row>
      <xdr:rowOff>168828</xdr:rowOff>
    </xdr:to>
    <xdr:cxnSp macro="">
      <xdr:nvCxnSpPr>
        <xdr:cNvPr id="355" name="直線コネクタ 354"/>
        <xdr:cNvCxnSpPr/>
      </xdr:nvCxnSpPr>
      <xdr:spPr>
        <a:xfrm>
          <a:off x="8750300" y="9375159"/>
          <a:ext cx="889000" cy="3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116859</xdr:rowOff>
    </xdr:from>
    <xdr:to>
      <xdr:col>45</xdr:col>
      <xdr:colOff>177800</xdr:colOff>
      <xdr:row>57</xdr:row>
      <xdr:rowOff>148539</xdr:rowOff>
    </xdr:to>
    <xdr:cxnSp macro="">
      <xdr:nvCxnSpPr>
        <xdr:cNvPr id="358" name="直線コネクタ 357"/>
        <xdr:cNvCxnSpPr/>
      </xdr:nvCxnSpPr>
      <xdr:spPr>
        <a:xfrm flipV="1">
          <a:off x="7861300" y="9375159"/>
          <a:ext cx="889000" cy="5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148539</xdr:rowOff>
    </xdr:from>
    <xdr:to>
      <xdr:col>41</xdr:col>
      <xdr:colOff>50800</xdr:colOff>
      <xdr:row>57</xdr:row>
      <xdr:rowOff>152482</xdr:rowOff>
    </xdr:to>
    <xdr:cxnSp macro="">
      <xdr:nvCxnSpPr>
        <xdr:cNvPr id="361" name="直線コネクタ 360"/>
        <xdr:cNvCxnSpPr/>
      </xdr:nvCxnSpPr>
      <xdr:spPr>
        <a:xfrm flipV="1">
          <a:off x="6972300" y="992118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10299</xdr:rowOff>
    </xdr:from>
    <xdr:to>
      <xdr:col>55</xdr:col>
      <xdr:colOff>50800</xdr:colOff>
      <xdr:row>57</xdr:row>
      <xdr:rowOff>111899</xdr:rowOff>
    </xdr:to>
    <xdr:sp macro="" textlink="">
      <xdr:nvSpPr>
        <xdr:cNvPr id="371" name="楕円 370"/>
        <xdr:cNvSpPr/>
      </xdr:nvSpPr>
      <xdr:spPr>
        <a:xfrm>
          <a:off x="10426700" y="9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160176</xdr:rowOff>
    </xdr:from>
    <xdr:ext cx="534377" cy="259045"/>
    <xdr:sp macro="" textlink="">
      <xdr:nvSpPr>
        <xdr:cNvPr id="372" name="農林水産業費該当値テキスト"/>
        <xdr:cNvSpPr txBox="1"/>
      </xdr:nvSpPr>
      <xdr:spPr>
        <a:xfrm>
          <a:off x="10528300" y="97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118028</xdr:rowOff>
    </xdr:from>
    <xdr:to>
      <xdr:col>50</xdr:col>
      <xdr:colOff>165100</xdr:colOff>
      <xdr:row>57</xdr:row>
      <xdr:rowOff>48178</xdr:rowOff>
    </xdr:to>
    <xdr:sp macro="" textlink="">
      <xdr:nvSpPr>
        <xdr:cNvPr id="373" name="楕円 372"/>
        <xdr:cNvSpPr/>
      </xdr:nvSpPr>
      <xdr:spPr>
        <a:xfrm>
          <a:off x="9588500" y="97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39305</xdr:rowOff>
    </xdr:from>
    <xdr:ext cx="534377" cy="259045"/>
    <xdr:sp macro="" textlink="">
      <xdr:nvSpPr>
        <xdr:cNvPr id="374" name="テキスト ボックス 373"/>
        <xdr:cNvSpPr txBox="1"/>
      </xdr:nvSpPr>
      <xdr:spPr>
        <a:xfrm>
          <a:off x="9372111" y="98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66059</xdr:rowOff>
    </xdr:from>
    <xdr:to>
      <xdr:col>46</xdr:col>
      <xdr:colOff>38100</xdr:colOff>
      <xdr:row>54</xdr:row>
      <xdr:rowOff>167659</xdr:rowOff>
    </xdr:to>
    <xdr:sp macro="" textlink="">
      <xdr:nvSpPr>
        <xdr:cNvPr id="375" name="楕円 374"/>
        <xdr:cNvSpPr/>
      </xdr:nvSpPr>
      <xdr:spPr>
        <a:xfrm>
          <a:off x="8699500" y="93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12736</xdr:rowOff>
    </xdr:from>
    <xdr:ext cx="534377" cy="259045"/>
    <xdr:sp macro="" textlink="">
      <xdr:nvSpPr>
        <xdr:cNvPr id="376" name="テキスト ボックス 375"/>
        <xdr:cNvSpPr txBox="1"/>
      </xdr:nvSpPr>
      <xdr:spPr>
        <a:xfrm>
          <a:off x="8483111" y="90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97739</xdr:rowOff>
    </xdr:from>
    <xdr:to>
      <xdr:col>41</xdr:col>
      <xdr:colOff>101600</xdr:colOff>
      <xdr:row>58</xdr:row>
      <xdr:rowOff>27889</xdr:rowOff>
    </xdr:to>
    <xdr:sp macro="" textlink="">
      <xdr:nvSpPr>
        <xdr:cNvPr id="377" name="楕円 376"/>
        <xdr:cNvSpPr/>
      </xdr:nvSpPr>
      <xdr:spPr>
        <a:xfrm>
          <a:off x="7810500" y="98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19016</xdr:rowOff>
    </xdr:from>
    <xdr:ext cx="534377" cy="259045"/>
    <xdr:sp macro="" textlink="">
      <xdr:nvSpPr>
        <xdr:cNvPr id="378" name="テキスト ボックス 377"/>
        <xdr:cNvSpPr txBox="1"/>
      </xdr:nvSpPr>
      <xdr:spPr>
        <a:xfrm>
          <a:off x="7594111" y="99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101682</xdr:rowOff>
    </xdr:from>
    <xdr:to>
      <xdr:col>36</xdr:col>
      <xdr:colOff>165100</xdr:colOff>
      <xdr:row>58</xdr:row>
      <xdr:rowOff>31832</xdr:rowOff>
    </xdr:to>
    <xdr:sp macro="" textlink="">
      <xdr:nvSpPr>
        <xdr:cNvPr id="379" name="楕円 378"/>
        <xdr:cNvSpPr/>
      </xdr:nvSpPr>
      <xdr:spPr>
        <a:xfrm>
          <a:off x="6921500" y="98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22959</xdr:rowOff>
    </xdr:from>
    <xdr:ext cx="534377" cy="259045"/>
    <xdr:sp macro="" textlink="">
      <xdr:nvSpPr>
        <xdr:cNvPr id="380" name="テキスト ボックス 379"/>
        <xdr:cNvSpPr txBox="1"/>
      </xdr:nvSpPr>
      <xdr:spPr>
        <a:xfrm>
          <a:off x="6705111" y="99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44107</xdr:rowOff>
    </xdr:from>
    <xdr:to>
      <xdr:col>55</xdr:col>
      <xdr:colOff>0</xdr:colOff>
      <xdr:row>78</xdr:row>
      <xdr:rowOff>62052</xdr:rowOff>
    </xdr:to>
    <xdr:cxnSp macro="">
      <xdr:nvCxnSpPr>
        <xdr:cNvPr id="409" name="直線コネクタ 408"/>
        <xdr:cNvCxnSpPr/>
      </xdr:nvCxnSpPr>
      <xdr:spPr>
        <a:xfrm>
          <a:off x="9639300" y="13417207"/>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44107</xdr:rowOff>
    </xdr:from>
    <xdr:to>
      <xdr:col>50</xdr:col>
      <xdr:colOff>114300</xdr:colOff>
      <xdr:row>78</xdr:row>
      <xdr:rowOff>49022</xdr:rowOff>
    </xdr:to>
    <xdr:cxnSp macro="">
      <xdr:nvCxnSpPr>
        <xdr:cNvPr id="412" name="直線コネクタ 411"/>
        <xdr:cNvCxnSpPr/>
      </xdr:nvCxnSpPr>
      <xdr:spPr>
        <a:xfrm flipV="1">
          <a:off x="8750300" y="1341720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49022</xdr:rowOff>
    </xdr:from>
    <xdr:to>
      <xdr:col>45</xdr:col>
      <xdr:colOff>177800</xdr:colOff>
      <xdr:row>78</xdr:row>
      <xdr:rowOff>60034</xdr:rowOff>
    </xdr:to>
    <xdr:cxnSp macro="">
      <xdr:nvCxnSpPr>
        <xdr:cNvPr id="415" name="直線コネクタ 414"/>
        <xdr:cNvCxnSpPr/>
      </xdr:nvCxnSpPr>
      <xdr:spPr>
        <a:xfrm flipV="1">
          <a:off x="7861300" y="13422122"/>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60034</xdr:rowOff>
    </xdr:from>
    <xdr:to>
      <xdr:col>41</xdr:col>
      <xdr:colOff>50800</xdr:colOff>
      <xdr:row>78</xdr:row>
      <xdr:rowOff>69005</xdr:rowOff>
    </xdr:to>
    <xdr:cxnSp macro="">
      <xdr:nvCxnSpPr>
        <xdr:cNvPr id="418" name="直線コネクタ 417"/>
        <xdr:cNvCxnSpPr/>
      </xdr:nvCxnSpPr>
      <xdr:spPr>
        <a:xfrm flipV="1">
          <a:off x="6972300" y="13433134"/>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11252</xdr:rowOff>
    </xdr:from>
    <xdr:to>
      <xdr:col>55</xdr:col>
      <xdr:colOff>50800</xdr:colOff>
      <xdr:row>78</xdr:row>
      <xdr:rowOff>112852</xdr:rowOff>
    </xdr:to>
    <xdr:sp macro="" textlink="">
      <xdr:nvSpPr>
        <xdr:cNvPr id="428" name="楕円 427"/>
        <xdr:cNvSpPr/>
      </xdr:nvSpPr>
      <xdr:spPr>
        <a:xfrm>
          <a:off x="10426700" y="133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97629</xdr:rowOff>
    </xdr:from>
    <xdr:ext cx="469744" cy="259045"/>
    <xdr:sp macro="" textlink="">
      <xdr:nvSpPr>
        <xdr:cNvPr id="429" name="商工費該当値テキスト"/>
        <xdr:cNvSpPr txBox="1"/>
      </xdr:nvSpPr>
      <xdr:spPr>
        <a:xfrm>
          <a:off x="10528300" y="132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164757</xdr:rowOff>
    </xdr:from>
    <xdr:to>
      <xdr:col>50</xdr:col>
      <xdr:colOff>165100</xdr:colOff>
      <xdr:row>78</xdr:row>
      <xdr:rowOff>94907</xdr:rowOff>
    </xdr:to>
    <xdr:sp macro="" textlink="">
      <xdr:nvSpPr>
        <xdr:cNvPr id="430" name="楕円 429"/>
        <xdr:cNvSpPr/>
      </xdr:nvSpPr>
      <xdr:spPr>
        <a:xfrm>
          <a:off x="9588500" y="133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86034</xdr:rowOff>
    </xdr:from>
    <xdr:ext cx="469744" cy="259045"/>
    <xdr:sp macro="" textlink="">
      <xdr:nvSpPr>
        <xdr:cNvPr id="431" name="テキスト ボックス 430"/>
        <xdr:cNvSpPr txBox="1"/>
      </xdr:nvSpPr>
      <xdr:spPr>
        <a:xfrm>
          <a:off x="9404428" y="1345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169672</xdr:rowOff>
    </xdr:from>
    <xdr:to>
      <xdr:col>46</xdr:col>
      <xdr:colOff>38100</xdr:colOff>
      <xdr:row>78</xdr:row>
      <xdr:rowOff>99822</xdr:rowOff>
    </xdr:to>
    <xdr:sp macro="" textlink="">
      <xdr:nvSpPr>
        <xdr:cNvPr id="432" name="楕円 431"/>
        <xdr:cNvSpPr/>
      </xdr:nvSpPr>
      <xdr:spPr>
        <a:xfrm>
          <a:off x="8699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90949</xdr:rowOff>
    </xdr:from>
    <xdr:ext cx="469744" cy="259045"/>
    <xdr:sp macro="" textlink="">
      <xdr:nvSpPr>
        <xdr:cNvPr id="433" name="テキスト ボックス 432"/>
        <xdr:cNvSpPr txBox="1"/>
      </xdr:nvSpPr>
      <xdr:spPr>
        <a:xfrm>
          <a:off x="8515428" y="134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9234</xdr:rowOff>
    </xdr:from>
    <xdr:to>
      <xdr:col>41</xdr:col>
      <xdr:colOff>101600</xdr:colOff>
      <xdr:row>78</xdr:row>
      <xdr:rowOff>110834</xdr:rowOff>
    </xdr:to>
    <xdr:sp macro="" textlink="">
      <xdr:nvSpPr>
        <xdr:cNvPr id="434" name="楕円 433"/>
        <xdr:cNvSpPr/>
      </xdr:nvSpPr>
      <xdr:spPr>
        <a:xfrm>
          <a:off x="7810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101961</xdr:rowOff>
    </xdr:from>
    <xdr:ext cx="469744" cy="259045"/>
    <xdr:sp macro="" textlink="">
      <xdr:nvSpPr>
        <xdr:cNvPr id="435" name="テキスト ボックス 434"/>
        <xdr:cNvSpPr txBox="1"/>
      </xdr:nvSpPr>
      <xdr:spPr>
        <a:xfrm>
          <a:off x="7626428"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18205</xdr:rowOff>
    </xdr:from>
    <xdr:to>
      <xdr:col>36</xdr:col>
      <xdr:colOff>165100</xdr:colOff>
      <xdr:row>78</xdr:row>
      <xdr:rowOff>119805</xdr:rowOff>
    </xdr:to>
    <xdr:sp macro="" textlink="">
      <xdr:nvSpPr>
        <xdr:cNvPr id="436" name="楕円 435"/>
        <xdr:cNvSpPr/>
      </xdr:nvSpPr>
      <xdr:spPr>
        <a:xfrm>
          <a:off x="6921500" y="133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110932</xdr:rowOff>
    </xdr:from>
    <xdr:ext cx="469744" cy="259045"/>
    <xdr:sp macro="" textlink="">
      <xdr:nvSpPr>
        <xdr:cNvPr id="437" name="テキスト ボックス 436"/>
        <xdr:cNvSpPr txBox="1"/>
      </xdr:nvSpPr>
      <xdr:spPr>
        <a:xfrm>
          <a:off x="6737428" y="1348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114565</xdr:rowOff>
    </xdr:from>
    <xdr:to>
      <xdr:col>55</xdr:col>
      <xdr:colOff>0</xdr:colOff>
      <xdr:row>98</xdr:row>
      <xdr:rowOff>35296</xdr:rowOff>
    </xdr:to>
    <xdr:cxnSp macro="">
      <xdr:nvCxnSpPr>
        <xdr:cNvPr id="469" name="直線コネクタ 468"/>
        <xdr:cNvCxnSpPr/>
      </xdr:nvCxnSpPr>
      <xdr:spPr>
        <a:xfrm flipV="1">
          <a:off x="9639300" y="16745215"/>
          <a:ext cx="838200" cy="9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153339</xdr:rowOff>
    </xdr:from>
    <xdr:to>
      <xdr:col>50</xdr:col>
      <xdr:colOff>114300</xdr:colOff>
      <xdr:row>98</xdr:row>
      <xdr:rowOff>35296</xdr:rowOff>
    </xdr:to>
    <xdr:cxnSp macro="">
      <xdr:nvCxnSpPr>
        <xdr:cNvPr id="472" name="直線コネクタ 471"/>
        <xdr:cNvCxnSpPr/>
      </xdr:nvCxnSpPr>
      <xdr:spPr>
        <a:xfrm>
          <a:off x="8750300" y="16783989"/>
          <a:ext cx="8890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44025</xdr:rowOff>
    </xdr:from>
    <xdr:to>
      <xdr:col>45</xdr:col>
      <xdr:colOff>177800</xdr:colOff>
      <xdr:row>97</xdr:row>
      <xdr:rowOff>153339</xdr:rowOff>
    </xdr:to>
    <xdr:cxnSp macro="">
      <xdr:nvCxnSpPr>
        <xdr:cNvPr id="475" name="直線コネクタ 474"/>
        <xdr:cNvCxnSpPr/>
      </xdr:nvCxnSpPr>
      <xdr:spPr>
        <a:xfrm>
          <a:off x="7861300" y="16674675"/>
          <a:ext cx="889000" cy="10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44025</xdr:rowOff>
    </xdr:from>
    <xdr:to>
      <xdr:col>41</xdr:col>
      <xdr:colOff>50800</xdr:colOff>
      <xdr:row>98</xdr:row>
      <xdr:rowOff>41228</xdr:rowOff>
    </xdr:to>
    <xdr:cxnSp macro="">
      <xdr:nvCxnSpPr>
        <xdr:cNvPr id="478" name="直線コネクタ 477"/>
        <xdr:cNvCxnSpPr/>
      </xdr:nvCxnSpPr>
      <xdr:spPr>
        <a:xfrm flipV="1">
          <a:off x="6972300" y="16674675"/>
          <a:ext cx="889000" cy="16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63765</xdr:rowOff>
    </xdr:from>
    <xdr:to>
      <xdr:col>55</xdr:col>
      <xdr:colOff>50800</xdr:colOff>
      <xdr:row>97</xdr:row>
      <xdr:rowOff>165365</xdr:rowOff>
    </xdr:to>
    <xdr:sp macro="" textlink="">
      <xdr:nvSpPr>
        <xdr:cNvPr id="488" name="楕円 487"/>
        <xdr:cNvSpPr/>
      </xdr:nvSpPr>
      <xdr:spPr>
        <a:xfrm>
          <a:off x="10426700" y="166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42192</xdr:rowOff>
    </xdr:from>
    <xdr:ext cx="534377" cy="259045"/>
    <xdr:sp macro="" textlink="">
      <xdr:nvSpPr>
        <xdr:cNvPr id="489" name="土木費該当値テキスト"/>
        <xdr:cNvSpPr txBox="1"/>
      </xdr:nvSpPr>
      <xdr:spPr>
        <a:xfrm>
          <a:off x="10528300" y="166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155946</xdr:rowOff>
    </xdr:from>
    <xdr:to>
      <xdr:col>50</xdr:col>
      <xdr:colOff>165100</xdr:colOff>
      <xdr:row>98</xdr:row>
      <xdr:rowOff>86096</xdr:rowOff>
    </xdr:to>
    <xdr:sp macro="" textlink="">
      <xdr:nvSpPr>
        <xdr:cNvPr id="490" name="楕円 489"/>
        <xdr:cNvSpPr/>
      </xdr:nvSpPr>
      <xdr:spPr>
        <a:xfrm>
          <a:off x="9588500" y="1678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77223</xdr:rowOff>
    </xdr:from>
    <xdr:ext cx="534377" cy="259045"/>
    <xdr:sp macro="" textlink="">
      <xdr:nvSpPr>
        <xdr:cNvPr id="491" name="テキスト ボックス 490"/>
        <xdr:cNvSpPr txBox="1"/>
      </xdr:nvSpPr>
      <xdr:spPr>
        <a:xfrm>
          <a:off x="9372111" y="168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102539</xdr:rowOff>
    </xdr:from>
    <xdr:to>
      <xdr:col>46</xdr:col>
      <xdr:colOff>38100</xdr:colOff>
      <xdr:row>98</xdr:row>
      <xdr:rowOff>32689</xdr:rowOff>
    </xdr:to>
    <xdr:sp macro="" textlink="">
      <xdr:nvSpPr>
        <xdr:cNvPr id="492" name="楕円 491"/>
        <xdr:cNvSpPr/>
      </xdr:nvSpPr>
      <xdr:spPr>
        <a:xfrm>
          <a:off x="8699500" y="167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49216</xdr:rowOff>
    </xdr:from>
    <xdr:ext cx="534377" cy="259045"/>
    <xdr:sp macro="" textlink="">
      <xdr:nvSpPr>
        <xdr:cNvPr id="493" name="テキスト ボックス 492"/>
        <xdr:cNvSpPr txBox="1"/>
      </xdr:nvSpPr>
      <xdr:spPr>
        <a:xfrm>
          <a:off x="8483111" y="1650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164675</xdr:rowOff>
    </xdr:from>
    <xdr:to>
      <xdr:col>41</xdr:col>
      <xdr:colOff>101600</xdr:colOff>
      <xdr:row>97</xdr:row>
      <xdr:rowOff>94825</xdr:rowOff>
    </xdr:to>
    <xdr:sp macro="" textlink="">
      <xdr:nvSpPr>
        <xdr:cNvPr id="494" name="楕円 493"/>
        <xdr:cNvSpPr/>
      </xdr:nvSpPr>
      <xdr:spPr>
        <a:xfrm>
          <a:off x="7810500" y="166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111352</xdr:rowOff>
    </xdr:from>
    <xdr:ext cx="534377" cy="259045"/>
    <xdr:sp macro="" textlink="">
      <xdr:nvSpPr>
        <xdr:cNvPr id="495" name="テキスト ボックス 494"/>
        <xdr:cNvSpPr txBox="1"/>
      </xdr:nvSpPr>
      <xdr:spPr>
        <a:xfrm>
          <a:off x="7594111" y="163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161878</xdr:rowOff>
    </xdr:from>
    <xdr:to>
      <xdr:col>36</xdr:col>
      <xdr:colOff>165100</xdr:colOff>
      <xdr:row>98</xdr:row>
      <xdr:rowOff>92028</xdr:rowOff>
    </xdr:to>
    <xdr:sp macro="" textlink="">
      <xdr:nvSpPr>
        <xdr:cNvPr id="496" name="楕円 495"/>
        <xdr:cNvSpPr/>
      </xdr:nvSpPr>
      <xdr:spPr>
        <a:xfrm>
          <a:off x="6921500" y="167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83155</xdr:rowOff>
    </xdr:from>
    <xdr:ext cx="534377" cy="259045"/>
    <xdr:sp macro="" textlink="">
      <xdr:nvSpPr>
        <xdr:cNvPr id="497" name="テキスト ボックス 496"/>
        <xdr:cNvSpPr txBox="1"/>
      </xdr:nvSpPr>
      <xdr:spPr>
        <a:xfrm>
          <a:off x="6705111" y="168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165227</xdr:rowOff>
    </xdr:from>
    <xdr:to>
      <xdr:col>85</xdr:col>
      <xdr:colOff>127000</xdr:colOff>
      <xdr:row>36</xdr:row>
      <xdr:rowOff>135128</xdr:rowOff>
    </xdr:to>
    <xdr:cxnSp macro="">
      <xdr:nvCxnSpPr>
        <xdr:cNvPr id="527" name="直線コネクタ 526"/>
        <xdr:cNvCxnSpPr/>
      </xdr:nvCxnSpPr>
      <xdr:spPr>
        <a:xfrm flipV="1">
          <a:off x="15481300" y="5137277"/>
          <a:ext cx="838200" cy="117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135128</xdr:rowOff>
    </xdr:from>
    <xdr:to>
      <xdr:col>81</xdr:col>
      <xdr:colOff>50800</xdr:colOff>
      <xdr:row>37</xdr:row>
      <xdr:rowOff>51117</xdr:rowOff>
    </xdr:to>
    <xdr:cxnSp macro="">
      <xdr:nvCxnSpPr>
        <xdr:cNvPr id="530" name="直線コネクタ 529"/>
        <xdr:cNvCxnSpPr/>
      </xdr:nvCxnSpPr>
      <xdr:spPr>
        <a:xfrm flipV="1">
          <a:off x="14592300" y="6307328"/>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145720</xdr:rowOff>
    </xdr:from>
    <xdr:to>
      <xdr:col>76</xdr:col>
      <xdr:colOff>114300</xdr:colOff>
      <xdr:row>37</xdr:row>
      <xdr:rowOff>51117</xdr:rowOff>
    </xdr:to>
    <xdr:cxnSp macro="">
      <xdr:nvCxnSpPr>
        <xdr:cNvPr id="533" name="直線コネクタ 532"/>
        <xdr:cNvCxnSpPr/>
      </xdr:nvCxnSpPr>
      <xdr:spPr>
        <a:xfrm>
          <a:off x="13703300" y="6317920"/>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145720</xdr:rowOff>
    </xdr:from>
    <xdr:to>
      <xdr:col>71</xdr:col>
      <xdr:colOff>177800</xdr:colOff>
      <xdr:row>37</xdr:row>
      <xdr:rowOff>6541</xdr:rowOff>
    </xdr:to>
    <xdr:cxnSp macro="">
      <xdr:nvCxnSpPr>
        <xdr:cNvPr id="536" name="直線コネクタ 535"/>
        <xdr:cNvCxnSpPr/>
      </xdr:nvCxnSpPr>
      <xdr:spPr>
        <a:xfrm flipV="1">
          <a:off x="12814300" y="6317920"/>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114427</xdr:rowOff>
    </xdr:from>
    <xdr:to>
      <xdr:col>85</xdr:col>
      <xdr:colOff>177800</xdr:colOff>
      <xdr:row>30</xdr:row>
      <xdr:rowOff>44577</xdr:rowOff>
    </xdr:to>
    <xdr:sp macro="" textlink="">
      <xdr:nvSpPr>
        <xdr:cNvPr id="546" name="楕円 545"/>
        <xdr:cNvSpPr/>
      </xdr:nvSpPr>
      <xdr:spPr>
        <a:xfrm>
          <a:off x="16268700" y="50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67454</xdr:rowOff>
    </xdr:from>
    <xdr:ext cx="534377" cy="259045"/>
    <xdr:sp macro="" textlink="">
      <xdr:nvSpPr>
        <xdr:cNvPr id="547" name="消防費該当値テキスト"/>
        <xdr:cNvSpPr txBox="1"/>
      </xdr:nvSpPr>
      <xdr:spPr>
        <a:xfrm>
          <a:off x="16370300" y="50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84328</xdr:rowOff>
    </xdr:from>
    <xdr:to>
      <xdr:col>81</xdr:col>
      <xdr:colOff>101600</xdr:colOff>
      <xdr:row>37</xdr:row>
      <xdr:rowOff>14478</xdr:rowOff>
    </xdr:to>
    <xdr:sp macro="" textlink="">
      <xdr:nvSpPr>
        <xdr:cNvPr id="548" name="楕円 547"/>
        <xdr:cNvSpPr/>
      </xdr:nvSpPr>
      <xdr:spPr>
        <a:xfrm>
          <a:off x="15430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31005</xdr:rowOff>
    </xdr:from>
    <xdr:ext cx="534377" cy="259045"/>
    <xdr:sp macro="" textlink="">
      <xdr:nvSpPr>
        <xdr:cNvPr id="549" name="テキスト ボックス 548"/>
        <xdr:cNvSpPr txBox="1"/>
      </xdr:nvSpPr>
      <xdr:spPr>
        <a:xfrm>
          <a:off x="15214111" y="60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317</xdr:rowOff>
    </xdr:from>
    <xdr:to>
      <xdr:col>76</xdr:col>
      <xdr:colOff>165100</xdr:colOff>
      <xdr:row>37</xdr:row>
      <xdr:rowOff>101917</xdr:rowOff>
    </xdr:to>
    <xdr:sp macro="" textlink="">
      <xdr:nvSpPr>
        <xdr:cNvPr id="550" name="楕円 549"/>
        <xdr:cNvSpPr/>
      </xdr:nvSpPr>
      <xdr:spPr>
        <a:xfrm>
          <a:off x="14541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93044</xdr:rowOff>
    </xdr:from>
    <xdr:ext cx="534377" cy="259045"/>
    <xdr:sp macro="" textlink="">
      <xdr:nvSpPr>
        <xdr:cNvPr id="551" name="テキスト ボックス 550"/>
        <xdr:cNvSpPr txBox="1"/>
      </xdr:nvSpPr>
      <xdr:spPr>
        <a:xfrm>
          <a:off x="14325111" y="64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94920</xdr:rowOff>
    </xdr:from>
    <xdr:to>
      <xdr:col>72</xdr:col>
      <xdr:colOff>38100</xdr:colOff>
      <xdr:row>37</xdr:row>
      <xdr:rowOff>25070</xdr:rowOff>
    </xdr:to>
    <xdr:sp macro="" textlink="">
      <xdr:nvSpPr>
        <xdr:cNvPr id="552" name="楕円 551"/>
        <xdr:cNvSpPr/>
      </xdr:nvSpPr>
      <xdr:spPr>
        <a:xfrm>
          <a:off x="13652500" y="6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41597</xdr:rowOff>
    </xdr:from>
    <xdr:ext cx="534377" cy="259045"/>
    <xdr:sp macro="" textlink="">
      <xdr:nvSpPr>
        <xdr:cNvPr id="553" name="テキスト ボックス 552"/>
        <xdr:cNvSpPr txBox="1"/>
      </xdr:nvSpPr>
      <xdr:spPr>
        <a:xfrm>
          <a:off x="13436111" y="60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127191</xdr:rowOff>
    </xdr:from>
    <xdr:to>
      <xdr:col>67</xdr:col>
      <xdr:colOff>101600</xdr:colOff>
      <xdr:row>37</xdr:row>
      <xdr:rowOff>57341</xdr:rowOff>
    </xdr:to>
    <xdr:sp macro="" textlink="">
      <xdr:nvSpPr>
        <xdr:cNvPr id="554" name="楕円 553"/>
        <xdr:cNvSpPr/>
      </xdr:nvSpPr>
      <xdr:spPr>
        <a:xfrm>
          <a:off x="12763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73868</xdr:rowOff>
    </xdr:from>
    <xdr:ext cx="534377" cy="259045"/>
    <xdr:sp macro="" textlink="">
      <xdr:nvSpPr>
        <xdr:cNvPr id="555" name="テキスト ボックス 554"/>
        <xdr:cNvSpPr txBox="1"/>
      </xdr:nvSpPr>
      <xdr:spPr>
        <a:xfrm>
          <a:off x="12547111" y="60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5262</xdr:rowOff>
    </xdr:from>
    <xdr:to>
      <xdr:col>85</xdr:col>
      <xdr:colOff>127000</xdr:colOff>
      <xdr:row>58</xdr:row>
      <xdr:rowOff>169418</xdr:rowOff>
    </xdr:to>
    <xdr:cxnSp macro="">
      <xdr:nvCxnSpPr>
        <xdr:cNvPr id="587" name="直線コネクタ 586"/>
        <xdr:cNvCxnSpPr/>
      </xdr:nvCxnSpPr>
      <xdr:spPr>
        <a:xfrm>
          <a:off x="15481300" y="9777912"/>
          <a:ext cx="838200" cy="3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5262</xdr:rowOff>
    </xdr:from>
    <xdr:to>
      <xdr:col>81</xdr:col>
      <xdr:colOff>50800</xdr:colOff>
      <xdr:row>58</xdr:row>
      <xdr:rowOff>127432</xdr:rowOff>
    </xdr:to>
    <xdr:cxnSp macro="">
      <xdr:nvCxnSpPr>
        <xdr:cNvPr id="590" name="直線コネクタ 589"/>
        <xdr:cNvCxnSpPr/>
      </xdr:nvCxnSpPr>
      <xdr:spPr>
        <a:xfrm flipV="1">
          <a:off x="14592300" y="9777912"/>
          <a:ext cx="889000" cy="29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64610</xdr:rowOff>
    </xdr:from>
    <xdr:to>
      <xdr:col>76</xdr:col>
      <xdr:colOff>114300</xdr:colOff>
      <xdr:row>58</xdr:row>
      <xdr:rowOff>127432</xdr:rowOff>
    </xdr:to>
    <xdr:cxnSp macro="">
      <xdr:nvCxnSpPr>
        <xdr:cNvPr id="593" name="直線コネクタ 592"/>
        <xdr:cNvCxnSpPr/>
      </xdr:nvCxnSpPr>
      <xdr:spPr>
        <a:xfrm>
          <a:off x="13703300" y="10008710"/>
          <a:ext cx="889000" cy="6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64610</xdr:rowOff>
    </xdr:from>
    <xdr:to>
      <xdr:col>71</xdr:col>
      <xdr:colOff>177800</xdr:colOff>
      <xdr:row>58</xdr:row>
      <xdr:rowOff>71512</xdr:rowOff>
    </xdr:to>
    <xdr:cxnSp macro="">
      <xdr:nvCxnSpPr>
        <xdr:cNvPr id="596" name="直線コネクタ 595"/>
        <xdr:cNvCxnSpPr/>
      </xdr:nvCxnSpPr>
      <xdr:spPr>
        <a:xfrm flipV="1">
          <a:off x="12814300" y="10008710"/>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118618</xdr:rowOff>
    </xdr:from>
    <xdr:to>
      <xdr:col>85</xdr:col>
      <xdr:colOff>177800</xdr:colOff>
      <xdr:row>59</xdr:row>
      <xdr:rowOff>48768</xdr:rowOff>
    </xdr:to>
    <xdr:sp macro="" textlink="">
      <xdr:nvSpPr>
        <xdr:cNvPr id="606" name="楕円 605"/>
        <xdr:cNvSpPr/>
      </xdr:nvSpPr>
      <xdr:spPr>
        <a:xfrm>
          <a:off x="162687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33545</xdr:rowOff>
    </xdr:from>
    <xdr:ext cx="534377" cy="259045"/>
    <xdr:sp macro="" textlink="">
      <xdr:nvSpPr>
        <xdr:cNvPr id="607" name="教育費該当値テキスト"/>
        <xdr:cNvSpPr txBox="1"/>
      </xdr:nvSpPr>
      <xdr:spPr>
        <a:xfrm>
          <a:off x="16370300" y="99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125912</xdr:rowOff>
    </xdr:from>
    <xdr:to>
      <xdr:col>81</xdr:col>
      <xdr:colOff>101600</xdr:colOff>
      <xdr:row>57</xdr:row>
      <xdr:rowOff>56062</xdr:rowOff>
    </xdr:to>
    <xdr:sp macro="" textlink="">
      <xdr:nvSpPr>
        <xdr:cNvPr id="608" name="楕円 607"/>
        <xdr:cNvSpPr/>
      </xdr:nvSpPr>
      <xdr:spPr>
        <a:xfrm>
          <a:off x="15430500" y="9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72589</xdr:rowOff>
    </xdr:from>
    <xdr:ext cx="534377" cy="259045"/>
    <xdr:sp macro="" textlink="">
      <xdr:nvSpPr>
        <xdr:cNvPr id="609" name="テキスト ボックス 608"/>
        <xdr:cNvSpPr txBox="1"/>
      </xdr:nvSpPr>
      <xdr:spPr>
        <a:xfrm>
          <a:off x="15214111" y="95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76632</xdr:rowOff>
    </xdr:from>
    <xdr:to>
      <xdr:col>76</xdr:col>
      <xdr:colOff>165100</xdr:colOff>
      <xdr:row>59</xdr:row>
      <xdr:rowOff>6782</xdr:rowOff>
    </xdr:to>
    <xdr:sp macro="" textlink="">
      <xdr:nvSpPr>
        <xdr:cNvPr id="610" name="楕円 609"/>
        <xdr:cNvSpPr/>
      </xdr:nvSpPr>
      <xdr:spPr>
        <a:xfrm>
          <a:off x="14541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169359</xdr:rowOff>
    </xdr:from>
    <xdr:ext cx="534377" cy="259045"/>
    <xdr:sp macro="" textlink="">
      <xdr:nvSpPr>
        <xdr:cNvPr id="611" name="テキスト ボックス 610"/>
        <xdr:cNvSpPr txBox="1"/>
      </xdr:nvSpPr>
      <xdr:spPr>
        <a:xfrm>
          <a:off x="14325111" y="101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13810</xdr:rowOff>
    </xdr:from>
    <xdr:to>
      <xdr:col>72</xdr:col>
      <xdr:colOff>38100</xdr:colOff>
      <xdr:row>58</xdr:row>
      <xdr:rowOff>115410</xdr:rowOff>
    </xdr:to>
    <xdr:sp macro="" textlink="">
      <xdr:nvSpPr>
        <xdr:cNvPr id="612" name="楕円 611"/>
        <xdr:cNvSpPr/>
      </xdr:nvSpPr>
      <xdr:spPr>
        <a:xfrm>
          <a:off x="13652500" y="99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106537</xdr:rowOff>
    </xdr:from>
    <xdr:ext cx="534377" cy="259045"/>
    <xdr:sp macro="" textlink="">
      <xdr:nvSpPr>
        <xdr:cNvPr id="613" name="テキスト ボックス 612"/>
        <xdr:cNvSpPr txBox="1"/>
      </xdr:nvSpPr>
      <xdr:spPr>
        <a:xfrm>
          <a:off x="13436111" y="100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20712</xdr:rowOff>
    </xdr:from>
    <xdr:to>
      <xdr:col>67</xdr:col>
      <xdr:colOff>101600</xdr:colOff>
      <xdr:row>58</xdr:row>
      <xdr:rowOff>122312</xdr:rowOff>
    </xdr:to>
    <xdr:sp macro="" textlink="">
      <xdr:nvSpPr>
        <xdr:cNvPr id="614" name="楕円 613"/>
        <xdr:cNvSpPr/>
      </xdr:nvSpPr>
      <xdr:spPr>
        <a:xfrm>
          <a:off x="12763500" y="99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113439</xdr:rowOff>
    </xdr:from>
    <xdr:ext cx="534377" cy="259045"/>
    <xdr:sp macro="" textlink="">
      <xdr:nvSpPr>
        <xdr:cNvPr id="615" name="テキスト ボックス 614"/>
        <xdr:cNvSpPr txBox="1"/>
      </xdr:nvSpPr>
      <xdr:spPr>
        <a:xfrm>
          <a:off x="12547111" y="100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79</xdr:row>
      <xdr:rowOff>8389</xdr:rowOff>
    </xdr:to>
    <xdr:cxnSp macro="">
      <xdr:nvCxnSpPr>
        <xdr:cNvPr id="644" name="直線コネクタ 643"/>
        <xdr:cNvCxnSpPr/>
      </xdr:nvCxnSpPr>
      <xdr:spPr>
        <a:xfrm flipV="1">
          <a:off x="15481300" y="13512800"/>
          <a:ext cx="8382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8389</xdr:rowOff>
    </xdr:from>
    <xdr:to>
      <xdr:col>81</xdr:col>
      <xdr:colOff>50800</xdr:colOff>
      <xdr:row>79</xdr:row>
      <xdr:rowOff>43669</xdr:rowOff>
    </xdr:to>
    <xdr:cxnSp macro="">
      <xdr:nvCxnSpPr>
        <xdr:cNvPr id="647" name="直線コネクタ 646"/>
        <xdr:cNvCxnSpPr/>
      </xdr:nvCxnSpPr>
      <xdr:spPr>
        <a:xfrm flipV="1">
          <a:off x="14592300" y="13552939"/>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39497</xdr:rowOff>
    </xdr:from>
    <xdr:to>
      <xdr:col>76</xdr:col>
      <xdr:colOff>114300</xdr:colOff>
      <xdr:row>79</xdr:row>
      <xdr:rowOff>43669</xdr:rowOff>
    </xdr:to>
    <xdr:cxnSp macro="">
      <xdr:nvCxnSpPr>
        <xdr:cNvPr id="650" name="直線コネクタ 649"/>
        <xdr:cNvCxnSpPr/>
      </xdr:nvCxnSpPr>
      <xdr:spPr>
        <a:xfrm>
          <a:off x="13703300" y="13584047"/>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39402</xdr:rowOff>
    </xdr:from>
    <xdr:to>
      <xdr:col>71</xdr:col>
      <xdr:colOff>177800</xdr:colOff>
      <xdr:row>79</xdr:row>
      <xdr:rowOff>39497</xdr:rowOff>
    </xdr:to>
    <xdr:cxnSp macro="">
      <xdr:nvCxnSpPr>
        <xdr:cNvPr id="653" name="直線コネクタ 652"/>
        <xdr:cNvCxnSpPr/>
      </xdr:nvCxnSpPr>
      <xdr:spPr>
        <a:xfrm>
          <a:off x="12814300" y="1358395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3" name="楕円 66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20635</xdr:rowOff>
    </xdr:from>
    <xdr:ext cx="469744" cy="259045"/>
    <xdr:sp macro="" textlink="">
      <xdr:nvSpPr>
        <xdr:cNvPr id="664" name="災害復旧費該当値テキスト"/>
        <xdr:cNvSpPr txBox="1"/>
      </xdr:nvSpPr>
      <xdr:spPr>
        <a:xfrm>
          <a:off x="16370300" y="133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129039</xdr:rowOff>
    </xdr:from>
    <xdr:to>
      <xdr:col>81</xdr:col>
      <xdr:colOff>101600</xdr:colOff>
      <xdr:row>79</xdr:row>
      <xdr:rowOff>59189</xdr:rowOff>
    </xdr:to>
    <xdr:sp macro="" textlink="">
      <xdr:nvSpPr>
        <xdr:cNvPr id="665" name="楕円 664"/>
        <xdr:cNvSpPr/>
      </xdr:nvSpPr>
      <xdr:spPr>
        <a:xfrm>
          <a:off x="15430500" y="135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50316</xdr:rowOff>
    </xdr:from>
    <xdr:ext cx="469744" cy="259045"/>
    <xdr:sp macro="" textlink="">
      <xdr:nvSpPr>
        <xdr:cNvPr id="666" name="テキスト ボックス 665"/>
        <xdr:cNvSpPr txBox="1"/>
      </xdr:nvSpPr>
      <xdr:spPr>
        <a:xfrm>
          <a:off x="15246428" y="1359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164319</xdr:rowOff>
    </xdr:from>
    <xdr:to>
      <xdr:col>76</xdr:col>
      <xdr:colOff>165100</xdr:colOff>
      <xdr:row>79</xdr:row>
      <xdr:rowOff>94469</xdr:rowOff>
    </xdr:to>
    <xdr:sp macro="" textlink="">
      <xdr:nvSpPr>
        <xdr:cNvPr id="667" name="楕円 666"/>
        <xdr:cNvSpPr/>
      </xdr:nvSpPr>
      <xdr:spPr>
        <a:xfrm>
          <a:off x="14541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85596</xdr:rowOff>
    </xdr:from>
    <xdr:ext cx="313932" cy="259045"/>
    <xdr:sp macro="" textlink="">
      <xdr:nvSpPr>
        <xdr:cNvPr id="668" name="テキスト ボックス 667"/>
        <xdr:cNvSpPr txBox="1"/>
      </xdr:nvSpPr>
      <xdr:spPr>
        <a:xfrm>
          <a:off x="14435333" y="1363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160147</xdr:rowOff>
    </xdr:from>
    <xdr:to>
      <xdr:col>72</xdr:col>
      <xdr:colOff>38100</xdr:colOff>
      <xdr:row>79</xdr:row>
      <xdr:rowOff>90297</xdr:rowOff>
    </xdr:to>
    <xdr:sp macro="" textlink="">
      <xdr:nvSpPr>
        <xdr:cNvPr id="669" name="楕円 668"/>
        <xdr:cNvSpPr/>
      </xdr:nvSpPr>
      <xdr:spPr>
        <a:xfrm>
          <a:off x="13652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81424</xdr:rowOff>
    </xdr:from>
    <xdr:ext cx="378565" cy="259045"/>
    <xdr:sp macro="" textlink="">
      <xdr:nvSpPr>
        <xdr:cNvPr id="670" name="テキスト ボックス 669"/>
        <xdr:cNvSpPr txBox="1"/>
      </xdr:nvSpPr>
      <xdr:spPr>
        <a:xfrm>
          <a:off x="13514017" y="13625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160052</xdr:rowOff>
    </xdr:from>
    <xdr:to>
      <xdr:col>67</xdr:col>
      <xdr:colOff>101600</xdr:colOff>
      <xdr:row>79</xdr:row>
      <xdr:rowOff>90202</xdr:rowOff>
    </xdr:to>
    <xdr:sp macro="" textlink="">
      <xdr:nvSpPr>
        <xdr:cNvPr id="671" name="楕円 670"/>
        <xdr:cNvSpPr/>
      </xdr:nvSpPr>
      <xdr:spPr>
        <a:xfrm>
          <a:off x="12763500" y="135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81329</xdr:rowOff>
    </xdr:from>
    <xdr:ext cx="378565" cy="259045"/>
    <xdr:sp macro="" textlink="">
      <xdr:nvSpPr>
        <xdr:cNvPr id="672" name="テキスト ボックス 671"/>
        <xdr:cNvSpPr txBox="1"/>
      </xdr:nvSpPr>
      <xdr:spPr>
        <a:xfrm>
          <a:off x="12625017" y="1362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31556</xdr:rowOff>
    </xdr:from>
    <xdr:to>
      <xdr:col>85</xdr:col>
      <xdr:colOff>127000</xdr:colOff>
      <xdr:row>97</xdr:row>
      <xdr:rowOff>60779</xdr:rowOff>
    </xdr:to>
    <xdr:cxnSp macro="">
      <xdr:nvCxnSpPr>
        <xdr:cNvPr id="701" name="直線コネクタ 700"/>
        <xdr:cNvCxnSpPr/>
      </xdr:nvCxnSpPr>
      <xdr:spPr>
        <a:xfrm flipV="1">
          <a:off x="15481300" y="16662206"/>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60779</xdr:rowOff>
    </xdr:from>
    <xdr:to>
      <xdr:col>81</xdr:col>
      <xdr:colOff>50800</xdr:colOff>
      <xdr:row>97</xdr:row>
      <xdr:rowOff>82124</xdr:rowOff>
    </xdr:to>
    <xdr:cxnSp macro="">
      <xdr:nvCxnSpPr>
        <xdr:cNvPr id="704" name="直線コネクタ 703"/>
        <xdr:cNvCxnSpPr/>
      </xdr:nvCxnSpPr>
      <xdr:spPr>
        <a:xfrm flipV="1">
          <a:off x="14592300" y="16691429"/>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82124</xdr:rowOff>
    </xdr:from>
    <xdr:to>
      <xdr:col>76</xdr:col>
      <xdr:colOff>114300</xdr:colOff>
      <xdr:row>97</xdr:row>
      <xdr:rowOff>105288</xdr:rowOff>
    </xdr:to>
    <xdr:cxnSp macro="">
      <xdr:nvCxnSpPr>
        <xdr:cNvPr id="707" name="直線コネクタ 706"/>
        <xdr:cNvCxnSpPr/>
      </xdr:nvCxnSpPr>
      <xdr:spPr>
        <a:xfrm flipV="1">
          <a:off x="13703300" y="1671277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105288</xdr:rowOff>
    </xdr:from>
    <xdr:to>
      <xdr:col>71</xdr:col>
      <xdr:colOff>177800</xdr:colOff>
      <xdr:row>97</xdr:row>
      <xdr:rowOff>130601</xdr:rowOff>
    </xdr:to>
    <xdr:cxnSp macro="">
      <xdr:nvCxnSpPr>
        <xdr:cNvPr id="710" name="直線コネクタ 709"/>
        <xdr:cNvCxnSpPr/>
      </xdr:nvCxnSpPr>
      <xdr:spPr>
        <a:xfrm flipV="1">
          <a:off x="12814300" y="16735938"/>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152206</xdr:rowOff>
    </xdr:from>
    <xdr:to>
      <xdr:col>85</xdr:col>
      <xdr:colOff>177800</xdr:colOff>
      <xdr:row>97</xdr:row>
      <xdr:rowOff>82356</xdr:rowOff>
    </xdr:to>
    <xdr:sp macro="" textlink="">
      <xdr:nvSpPr>
        <xdr:cNvPr id="720" name="楕円 719"/>
        <xdr:cNvSpPr/>
      </xdr:nvSpPr>
      <xdr:spPr>
        <a:xfrm>
          <a:off x="16268700" y="166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130633</xdr:rowOff>
    </xdr:from>
    <xdr:ext cx="534377" cy="259045"/>
    <xdr:sp macro="" textlink="">
      <xdr:nvSpPr>
        <xdr:cNvPr id="721" name="公債費該当値テキスト"/>
        <xdr:cNvSpPr txBox="1"/>
      </xdr:nvSpPr>
      <xdr:spPr>
        <a:xfrm>
          <a:off x="16370300" y="165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9979</xdr:rowOff>
    </xdr:from>
    <xdr:to>
      <xdr:col>81</xdr:col>
      <xdr:colOff>101600</xdr:colOff>
      <xdr:row>97</xdr:row>
      <xdr:rowOff>111579</xdr:rowOff>
    </xdr:to>
    <xdr:sp macro="" textlink="">
      <xdr:nvSpPr>
        <xdr:cNvPr id="722" name="楕円 721"/>
        <xdr:cNvSpPr/>
      </xdr:nvSpPr>
      <xdr:spPr>
        <a:xfrm>
          <a:off x="15430500" y="166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102706</xdr:rowOff>
    </xdr:from>
    <xdr:ext cx="534377" cy="259045"/>
    <xdr:sp macro="" textlink="">
      <xdr:nvSpPr>
        <xdr:cNvPr id="723" name="テキスト ボックス 722"/>
        <xdr:cNvSpPr txBox="1"/>
      </xdr:nvSpPr>
      <xdr:spPr>
        <a:xfrm>
          <a:off x="15214111" y="167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31324</xdr:rowOff>
    </xdr:from>
    <xdr:to>
      <xdr:col>76</xdr:col>
      <xdr:colOff>165100</xdr:colOff>
      <xdr:row>97</xdr:row>
      <xdr:rowOff>132924</xdr:rowOff>
    </xdr:to>
    <xdr:sp macro="" textlink="">
      <xdr:nvSpPr>
        <xdr:cNvPr id="724" name="楕円 723"/>
        <xdr:cNvSpPr/>
      </xdr:nvSpPr>
      <xdr:spPr>
        <a:xfrm>
          <a:off x="14541500" y="166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124051</xdr:rowOff>
    </xdr:from>
    <xdr:ext cx="534377" cy="259045"/>
    <xdr:sp macro="" textlink="">
      <xdr:nvSpPr>
        <xdr:cNvPr id="725" name="テキスト ボックス 724"/>
        <xdr:cNvSpPr txBox="1"/>
      </xdr:nvSpPr>
      <xdr:spPr>
        <a:xfrm>
          <a:off x="14325111" y="167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54488</xdr:rowOff>
    </xdr:from>
    <xdr:to>
      <xdr:col>72</xdr:col>
      <xdr:colOff>38100</xdr:colOff>
      <xdr:row>97</xdr:row>
      <xdr:rowOff>156088</xdr:rowOff>
    </xdr:to>
    <xdr:sp macro="" textlink="">
      <xdr:nvSpPr>
        <xdr:cNvPr id="726" name="楕円 725"/>
        <xdr:cNvSpPr/>
      </xdr:nvSpPr>
      <xdr:spPr>
        <a:xfrm>
          <a:off x="13652500" y="166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147215</xdr:rowOff>
    </xdr:from>
    <xdr:ext cx="534377" cy="259045"/>
    <xdr:sp macro="" textlink="">
      <xdr:nvSpPr>
        <xdr:cNvPr id="727" name="テキスト ボックス 726"/>
        <xdr:cNvSpPr txBox="1"/>
      </xdr:nvSpPr>
      <xdr:spPr>
        <a:xfrm>
          <a:off x="13436111" y="167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79801</xdr:rowOff>
    </xdr:from>
    <xdr:to>
      <xdr:col>67</xdr:col>
      <xdr:colOff>101600</xdr:colOff>
      <xdr:row>98</xdr:row>
      <xdr:rowOff>9951</xdr:rowOff>
    </xdr:to>
    <xdr:sp macro="" textlink="">
      <xdr:nvSpPr>
        <xdr:cNvPr id="728" name="楕円 727"/>
        <xdr:cNvSpPr/>
      </xdr:nvSpPr>
      <xdr:spPr>
        <a:xfrm>
          <a:off x="12763500" y="167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1078</xdr:rowOff>
    </xdr:from>
    <xdr:ext cx="534377" cy="259045"/>
    <xdr:sp macro="" textlink="">
      <xdr:nvSpPr>
        <xdr:cNvPr id="729" name="テキスト ボックス 728"/>
        <xdr:cNvSpPr txBox="1"/>
      </xdr:nvSpPr>
      <xdr:spPr>
        <a:xfrm>
          <a:off x="12547111" y="168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議会費は、類似団体平均と同程度で推移していたが、令和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類似団体が下がったため、平均との乖離が大きくなった。総務費は、特別定額給付金により歳出額は大幅増となったが、市役所出張所の整理や職員数の抑制による退職手当負担金の削減により、類似団体平均に比べて低コストになっている。民生費は、類似団体平均よりも低く、またほぼ一定水準のコストで推移してきたが、少子高齢化の影響を受け、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年度以降、扶助費等の増などにより増加傾向となっている。衛生費は、住民一人当たり</a:t>
          </a:r>
          <a:r>
            <a:rPr kumimoji="1" lang="en-US" altLang="ja-JP" sz="900">
              <a:latin typeface="ＭＳ Ｐゴシック" panose="020B0600070205080204" pitchFamily="50" charset="-128"/>
              <a:ea typeface="ＭＳ Ｐゴシック" panose="020B0600070205080204" pitchFamily="50" charset="-128"/>
            </a:rPr>
            <a:t>154,591</a:t>
          </a:r>
          <a:r>
            <a:rPr kumimoji="1" lang="ja-JP" altLang="en-US" sz="900">
              <a:latin typeface="ＭＳ Ｐゴシック" panose="020B0600070205080204" pitchFamily="50" charset="-128"/>
              <a:ea typeface="ＭＳ Ｐゴシック" panose="020B0600070205080204" pitchFamily="50" charset="-128"/>
            </a:rPr>
            <a:t>円となっており、類似団体平均に比べ大きく増加している。これは、ごみ処理費や市民病院への補助金等により、類似団体平均より高コストとなっていることに加え、平成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年度以降、広域により清掃センター建設事業費に係る一部事務組合への負担金が増額となったことなどから、更にコストが上昇したことによるものである。労働費については、平成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年度以降支出はない。農林水産業費は、大津漁港・平潟漁港を有していることから水産業費の割合が高いものの、類似団体平均と比較して全体的に低いコストで推移してきたが、平成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水産業協同利用施設復興整備事業補助金の増額により一時的にコストが大きく上昇し、類似団体平均を上回ったが、令和元年度以降は再び類似団体平均を下回っている。商工費は、五浦地区など観光資源を有し、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策定した観光アクションプランに基づき、一層の観光振興を図るため観光費を多く計上しているものの、類似団体平均と比較すると低コストとなっている。土木費は、類似団体平均と同程度で推移してきたが、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年度に茨城国体のためのテニスコート整備、街路改良事業等を実施したため高コストとなり、類似団体平均を上回った。</a:t>
          </a:r>
          <a:r>
            <a:rPr kumimoji="1" lang="ja-JP" altLang="en-US" sz="900">
              <a:solidFill>
                <a:schemeClr val="tx1"/>
              </a:solidFill>
              <a:latin typeface="ＭＳ Ｐゴシック" panose="020B0600070205080204" pitchFamily="50" charset="-128"/>
              <a:ea typeface="ＭＳ Ｐゴシック" panose="020B0600070205080204" pitchFamily="50" charset="-128"/>
            </a:rPr>
            <a:t>令和元年度以降は、地域優良賃貸住宅整備事業費など、事業費に増減はあるものの、類似団体平均と同程度で推移している。消防費は、住民一人当たり</a:t>
          </a:r>
          <a:r>
            <a:rPr kumimoji="1" lang="en-US" altLang="ja-JP" sz="900">
              <a:solidFill>
                <a:schemeClr val="tx1"/>
              </a:solidFill>
              <a:latin typeface="ＭＳ Ｐゴシック" panose="020B0600070205080204" pitchFamily="50" charset="-128"/>
              <a:ea typeface="ＭＳ Ｐゴシック" panose="020B0600070205080204" pitchFamily="50" charset="-128"/>
            </a:rPr>
            <a:t>51,830</a:t>
          </a:r>
          <a:r>
            <a:rPr kumimoji="1" lang="ja-JP" altLang="en-US" sz="900">
              <a:solidFill>
                <a:schemeClr val="tx1"/>
              </a:solidFill>
              <a:latin typeface="ＭＳ Ｐゴシック" panose="020B0600070205080204" pitchFamily="50" charset="-128"/>
              <a:ea typeface="ＭＳ Ｐゴシック" panose="020B0600070205080204" pitchFamily="50" charset="-128"/>
            </a:rPr>
            <a:t>円となり、類似団体と比較して一人当たりのコストが非常に高い状況となっている。これは、令和元年度から実施している複合防災センター整備事業費の増によるもので、前年度決算と比較すると</a:t>
          </a:r>
          <a:r>
            <a:rPr kumimoji="1" lang="en-US" altLang="ja-JP" sz="900">
              <a:solidFill>
                <a:schemeClr val="tx1"/>
              </a:solidFill>
              <a:latin typeface="ＭＳ Ｐゴシック" panose="020B0600070205080204" pitchFamily="50" charset="-128"/>
              <a:ea typeface="ＭＳ Ｐゴシック" panose="020B0600070205080204" pitchFamily="50" charset="-128"/>
            </a:rPr>
            <a:t>42.4</a:t>
          </a:r>
          <a:r>
            <a:rPr kumimoji="1" lang="ja-JP" altLang="en-US" sz="900">
              <a:solidFill>
                <a:schemeClr val="tx1"/>
              </a:solidFill>
              <a:latin typeface="ＭＳ Ｐゴシック" panose="020B0600070205080204" pitchFamily="50" charset="-128"/>
              <a:ea typeface="ＭＳ Ｐゴシック" panose="020B0600070205080204" pitchFamily="50" charset="-128"/>
            </a:rPr>
            <a:t>％増となり、類似団体平均を大きく上回ることとなった。一時的な支出の増によるものであり、事業完了に伴い、以前の水準に下がる見込みである。教育費は、類似団体平均と比較して低コストで推移してきたが、令和元年度に、中学校</a:t>
          </a:r>
          <a:r>
            <a:rPr kumimoji="1" lang="ja-JP" altLang="en-US" sz="900">
              <a:latin typeface="ＭＳ Ｐゴシック" panose="020B0600070205080204" pitchFamily="50" charset="-128"/>
              <a:ea typeface="ＭＳ Ｐゴシック" panose="020B0600070205080204" pitchFamily="50" charset="-128"/>
            </a:rPr>
            <a:t>の更新事業が増となったことにより、再度類似団体平均を上回ることとなったが、令和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年度は事業完了により、再び類似団体平均を下回ることとなった。災害復旧費は、東日本大震災に係る復旧事業が完了し、低コストで推移してきた。令和元年度は、台風</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号及び</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日大雨に係る復旧事業を実施したことによりコストが上昇したが、類似団体平均を下回っている。公債費は、平成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年度までは普通建設事業を抑制してきたことで地方債残高が減少したことにより低コストで推移してきたが、平成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年度以降、小中一貫校、図書館、消防庁舎建設、都市公園拡張などを実施したため、平成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年度以降上昇に転じ、今後も増加が見込まれる。引き続き、慎重な地方債発行を心がけた財政運営を行っていく。諸支出金は、低コストで推移している。前年度繰上充用金は、近年計上していない。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年度は、次年度以降の市税等の減収に備えるため、約</a:t>
          </a:r>
          <a:r>
            <a:rPr kumimoji="1" lang="en-US" altLang="ja-JP" sz="1050">
              <a:latin typeface="ＭＳ ゴシック" pitchFamily="49" charset="-128"/>
              <a:ea typeface="ＭＳ ゴシック" pitchFamily="49" charset="-128"/>
            </a:rPr>
            <a:t>408</a:t>
          </a:r>
          <a:r>
            <a:rPr kumimoji="1" lang="ja-JP" altLang="en-US" sz="1050">
              <a:latin typeface="ＭＳ ゴシック" pitchFamily="49" charset="-128"/>
              <a:ea typeface="ＭＳ ゴシック" pitchFamily="49" charset="-128"/>
            </a:rPr>
            <a:t>百万円の積立を行ったことから、前年度末に比べ基金残高が増加した。</a:t>
          </a:r>
        </a:p>
        <a:p>
          <a:r>
            <a:rPr kumimoji="1" lang="ja-JP" altLang="en-US" sz="1050">
              <a:latin typeface="ＭＳ ゴシック" pitchFamily="49" charset="-128"/>
              <a:ea typeface="ＭＳ ゴシック" pitchFamily="49" charset="-128"/>
            </a:rPr>
            <a:t>　実質収支額は、平成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年度までは</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％で推移してきたが、平成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年度は普通交付税の減額や扶助費の増額、企業会計及び特別会計への繰出金の増額等により</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％台に減少したが、令和元年度以降回復に転じ、令和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年度は普通交付税、地方消費税交付金等の増額により</a:t>
          </a:r>
          <a:r>
            <a:rPr kumimoji="1" lang="en-US" altLang="ja-JP" sz="1050">
              <a:latin typeface="ＭＳ ゴシック" pitchFamily="49" charset="-128"/>
              <a:ea typeface="ＭＳ ゴシック" pitchFamily="49" charset="-128"/>
            </a:rPr>
            <a:t>8.23</a:t>
          </a:r>
          <a:r>
            <a:rPr kumimoji="1" lang="ja-JP" altLang="en-US" sz="1050">
              <a:latin typeface="ＭＳ ゴシック" pitchFamily="49" charset="-128"/>
              <a:ea typeface="ＭＳ ゴシック" pitchFamily="49" charset="-128"/>
            </a:rPr>
            <a:t>％となり、平成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年度の水準まで回復した。</a:t>
          </a:r>
        </a:p>
        <a:p>
          <a:r>
            <a:rPr kumimoji="1" lang="ja-JP" altLang="en-US" sz="1050">
              <a:latin typeface="ＭＳ ゴシック" pitchFamily="49" charset="-128"/>
              <a:ea typeface="ＭＳ ゴシック" pitchFamily="49" charset="-128"/>
            </a:rPr>
            <a:t>　実質単年度収支は、平成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年度から令和元年度まではマイナス値が続いていたが、令和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年度は、前年度にあった財政調整基金の取崩し</a:t>
          </a:r>
          <a:r>
            <a:rPr kumimoji="1" lang="en-US" altLang="ja-JP" sz="1050">
              <a:latin typeface="ＭＳ ゴシック" pitchFamily="49" charset="-128"/>
              <a:ea typeface="ＭＳ ゴシック" pitchFamily="49" charset="-128"/>
            </a:rPr>
            <a:t>814</a:t>
          </a:r>
          <a:r>
            <a:rPr kumimoji="1" lang="ja-JP" altLang="en-US" sz="1050">
              <a:latin typeface="ＭＳ ゴシック" pitchFamily="49" charset="-128"/>
              <a:ea typeface="ＭＳ ゴシック" pitchFamily="49" charset="-128"/>
            </a:rPr>
            <a:t>百万円がなくなったこと、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050">
              <a:latin typeface="ＭＳ ゴシック" pitchFamily="49" charset="-128"/>
              <a:ea typeface="ＭＳ ゴシック" pitchFamily="49" charset="-128"/>
            </a:rPr>
            <a:t>約</a:t>
          </a:r>
          <a:r>
            <a:rPr kumimoji="1" lang="en-US" altLang="ja-JP" sz="1050">
              <a:latin typeface="ＭＳ ゴシック" pitchFamily="49" charset="-128"/>
              <a:ea typeface="ＭＳ ゴシック" pitchFamily="49" charset="-128"/>
            </a:rPr>
            <a:t>408</a:t>
          </a:r>
          <a:r>
            <a:rPr kumimoji="1" lang="ja-JP" altLang="en-US" sz="1050">
              <a:latin typeface="ＭＳ ゴシック" pitchFamily="49" charset="-128"/>
              <a:ea typeface="ＭＳ ゴシック" pitchFamily="49" charset="-128"/>
            </a:rPr>
            <a:t>百万円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てた</a:t>
          </a:r>
          <a:r>
            <a:rPr kumimoji="1" lang="ja-JP" altLang="en-US" sz="1050">
              <a:latin typeface="ＭＳ ゴシック" pitchFamily="49" charset="-128"/>
              <a:ea typeface="ＭＳ ゴシック" pitchFamily="49" charset="-128"/>
            </a:rPr>
            <a:t>ことにより＋</a:t>
          </a:r>
          <a:r>
            <a:rPr kumimoji="1" lang="en-US" altLang="ja-JP" sz="1050">
              <a:latin typeface="ＭＳ ゴシック" pitchFamily="49" charset="-128"/>
              <a:ea typeface="ＭＳ ゴシック" pitchFamily="49" charset="-128"/>
            </a:rPr>
            <a:t>5.78</a:t>
          </a:r>
          <a:r>
            <a:rPr kumimoji="1" lang="ja-JP" altLang="en-US" sz="1050">
              <a:latin typeface="ＭＳ ゴシック" pitchFamily="49" charset="-128"/>
              <a:ea typeface="ＭＳ ゴシック" pitchFamily="49" charset="-128"/>
            </a:rPr>
            <a:t>％とプラス値に転じる結果となった。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過去において、連結実質赤字比率を計上したことはなく、令和２年度も黒字となっており、一般会計における実質収支の増加により、黒字幅が拡大している。</a:t>
          </a:r>
        </a:p>
        <a:p>
          <a:r>
            <a:rPr kumimoji="1" lang="ja-JP" altLang="en-US" sz="1400">
              <a:latin typeface="ＭＳ ゴシック" pitchFamily="49" charset="-128"/>
              <a:ea typeface="ＭＳ ゴシック" pitchFamily="49" charset="-128"/>
            </a:rPr>
            <a:t>　水道事業会計においては、浄水場の更新事業の本格化に伴い、平成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月から料金改定を行っており、引き続き健全な経営に努める。</a:t>
          </a:r>
        </a:p>
        <a:p>
          <a:r>
            <a:rPr kumimoji="1" lang="ja-JP" altLang="en-US" sz="1400">
              <a:latin typeface="ＭＳ ゴシック" pitchFamily="49" charset="-128"/>
              <a:ea typeface="ＭＳ ゴシック" pitchFamily="49" charset="-128"/>
            </a:rPr>
            <a:t>　工業用水道事業は、料金収入の減少に伴い、資金剰余金が減少傾向にある。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病院事業は、例年赤字となっていたが、令和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感染症対策に対する支援として国県補助金の交付を受けたことにより黒字となった。今後は新型コロナウイルス感染症の影響もあり、経営を取り巻く環境は厳しい状況にあるが、医業収益の根幹となる入院患者数の確保を含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引き続き健全な経営に努める。</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その他の事業については、概ね令和元年度と同程度の黒字幅となっている。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30944702</v>
      </c>
      <c r="BO4" s="395"/>
      <c r="BP4" s="395"/>
      <c r="BQ4" s="395"/>
      <c r="BR4" s="395"/>
      <c r="BS4" s="395"/>
      <c r="BT4" s="395"/>
      <c r="BU4" s="396"/>
      <c r="BV4" s="394">
        <v>24401312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8.1999999999999993</v>
      </c>
      <c r="CU4" s="401"/>
      <c r="CV4" s="401"/>
      <c r="CW4" s="401"/>
      <c r="CX4" s="401"/>
      <c r="CY4" s="401"/>
      <c r="CZ4" s="401"/>
      <c r="DA4" s="402"/>
      <c r="DB4" s="400">
        <v>6.6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29471454</v>
      </c>
      <c r="BO5" s="432"/>
      <c r="BP5" s="432"/>
      <c r="BQ5" s="432"/>
      <c r="BR5" s="432"/>
      <c r="BS5" s="432"/>
      <c r="BT5" s="432"/>
      <c r="BU5" s="433"/>
      <c r="BV5" s="431">
        <v>23057580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96.6</v>
      </c>
      <c r="CU5" s="429"/>
      <c r="CV5" s="429"/>
      <c r="CW5" s="429"/>
      <c r="CX5" s="429"/>
      <c r="CY5" s="429"/>
      <c r="CZ5" s="429"/>
      <c r="DA5" s="430"/>
      <c r="DB5" s="428">
        <v>99.6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1473248</v>
      </c>
      <c r="BO6" s="432"/>
      <c r="BP6" s="432"/>
      <c r="BQ6" s="432"/>
      <c r="BR6" s="432"/>
      <c r="BS6" s="432"/>
      <c r="BT6" s="432"/>
      <c r="BU6" s="433"/>
      <c r="BV6" s="431">
        <v>1343732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103.3</v>
      </c>
      <c r="CU6" s="469"/>
      <c r="CV6" s="469"/>
      <c r="CW6" s="469"/>
      <c r="CX6" s="469"/>
      <c r="CY6" s="469"/>
      <c r="CZ6" s="469"/>
      <c r="DA6" s="470"/>
      <c r="DB6" s="468">
        <v>105.7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611472</v>
      </c>
      <c r="BO7" s="432"/>
      <c r="BP7" s="432"/>
      <c r="BQ7" s="432"/>
      <c r="BR7" s="432"/>
      <c r="BS7" s="432"/>
      <c r="BT7" s="432"/>
      <c r="BU7" s="433"/>
      <c r="BV7" s="431">
        <v>679632</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10474880</v>
      </c>
      <c r="CU7" s="432"/>
      <c r="CV7" s="432"/>
      <c r="CW7" s="432"/>
      <c r="CX7" s="432"/>
      <c r="CY7" s="432"/>
      <c r="CZ7" s="432"/>
      <c r="DA7" s="433"/>
      <c r="DB7" s="431">
        <v>10106767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861776</v>
      </c>
      <c r="BO8" s="432"/>
      <c r="BP8" s="432"/>
      <c r="BQ8" s="432"/>
      <c r="BR8" s="432"/>
      <c r="BS8" s="432"/>
      <c r="BT8" s="432"/>
      <c r="BU8" s="433"/>
      <c r="BV8" s="431">
        <v>664100</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0.7</v>
      </c>
      <c r="CU8" s="472"/>
      <c r="CV8" s="472"/>
      <c r="CW8" s="472"/>
      <c r="CX8" s="472"/>
      <c r="CY8" s="472"/>
      <c r="CZ8" s="472"/>
      <c r="DA8" s="473"/>
      <c r="DB8" s="471">
        <v>0.69</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41801</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197676</v>
      </c>
      <c r="BO9" s="432"/>
      <c r="BP9" s="432"/>
      <c r="BQ9" s="432"/>
      <c r="BR9" s="432"/>
      <c r="BS9" s="432"/>
      <c r="BT9" s="432"/>
      <c r="BU9" s="433"/>
      <c r="BV9" s="431">
        <v>226166</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10.4</v>
      </c>
      <c r="CU9" s="429"/>
      <c r="CV9" s="429"/>
      <c r="CW9" s="429"/>
      <c r="CX9" s="429"/>
      <c r="CY9" s="429"/>
      <c r="CZ9" s="429"/>
      <c r="DA9" s="430"/>
      <c r="DB9" s="428">
        <v>10.7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44412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407457</v>
      </c>
      <c r="BO10" s="432"/>
      <c r="BP10" s="432"/>
      <c r="BQ10" s="432"/>
      <c r="BR10" s="432"/>
      <c r="BS10" s="432"/>
      <c r="BT10" s="432"/>
      <c r="BU10" s="433"/>
      <c r="BV10" s="431">
        <v>66</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42651</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94</v>
      </c>
      <c r="AV12" s="464"/>
      <c r="AW12" s="464"/>
      <c r="AX12" s="464"/>
      <c r="AY12" s="465" t="s">
        <v>132</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814000</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134</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42235</v>
      </c>
      <c r="S13" s="516"/>
      <c r="T13" s="516"/>
      <c r="U13" s="516"/>
      <c r="V13" s="517"/>
      <c r="W13" s="447" t="s">
        <v>137</v>
      </c>
      <c r="X13" s="448"/>
      <c r="Y13" s="448"/>
      <c r="Z13" s="448"/>
      <c r="AA13" s="448"/>
      <c r="AB13" s="438"/>
      <c r="AC13" s="482">
        <v>886</v>
      </c>
      <c r="AD13" s="483"/>
      <c r="AE13" s="483"/>
      <c r="AF13" s="483"/>
      <c r="AG13" s="525"/>
      <c r="AH13" s="482">
        <v>1028</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605133</v>
      </c>
      <c r="BO13" s="432"/>
      <c r="BP13" s="432"/>
      <c r="BQ13" s="432"/>
      <c r="BR13" s="432"/>
      <c r="BS13" s="432"/>
      <c r="BT13" s="432"/>
      <c r="BU13" s="433"/>
      <c r="BV13" s="431">
        <v>-587768</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10.6</v>
      </c>
      <c r="CU13" s="429"/>
      <c r="CV13" s="429"/>
      <c r="CW13" s="429"/>
      <c r="CX13" s="429"/>
      <c r="CY13" s="429"/>
      <c r="CZ13" s="429"/>
      <c r="DA13" s="430"/>
      <c r="DB13" s="428">
        <v>9.9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43197</v>
      </c>
      <c r="S14" s="516"/>
      <c r="T14" s="516"/>
      <c r="U14" s="516"/>
      <c r="V14" s="517"/>
      <c r="W14" s="421"/>
      <c r="X14" s="422"/>
      <c r="Y14" s="422"/>
      <c r="Z14" s="422"/>
      <c r="AA14" s="422"/>
      <c r="AB14" s="411"/>
      <c r="AC14" s="518">
        <v>4.3</v>
      </c>
      <c r="AD14" s="519"/>
      <c r="AE14" s="519"/>
      <c r="AF14" s="519"/>
      <c r="AG14" s="520"/>
      <c r="AH14" s="518">
        <v>4.9000000000000004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111.9</v>
      </c>
      <c r="CU14" s="530"/>
      <c r="CV14" s="530"/>
      <c r="CW14" s="530"/>
      <c r="CX14" s="530"/>
      <c r="CY14" s="530"/>
      <c r="CZ14" s="530"/>
      <c r="DA14" s="531"/>
      <c r="DB14" s="529">
        <v>124.9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42910</v>
      </c>
      <c r="S15" s="516"/>
      <c r="T15" s="516"/>
      <c r="U15" s="516"/>
      <c r="V15" s="517"/>
      <c r="W15" s="447" t="s">
        <v>145</v>
      </c>
      <c r="X15" s="448"/>
      <c r="Y15" s="448"/>
      <c r="Z15" s="448"/>
      <c r="AA15" s="448"/>
      <c r="AB15" s="438"/>
      <c r="AC15" s="482">
        <v>8737</v>
      </c>
      <c r="AD15" s="483"/>
      <c r="AE15" s="483"/>
      <c r="AF15" s="483"/>
      <c r="AG15" s="525"/>
      <c r="AH15" s="482">
        <v>9110</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5735729</v>
      </c>
      <c r="BO15" s="395"/>
      <c r="BP15" s="395"/>
      <c r="BQ15" s="395"/>
      <c r="BR15" s="395"/>
      <c r="BS15" s="395"/>
      <c r="BT15" s="395"/>
      <c r="BU15" s="396"/>
      <c r="BV15" s="394">
        <v>5496911</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42.6</v>
      </c>
      <c r="AD16" s="519"/>
      <c r="AE16" s="519"/>
      <c r="AF16" s="519"/>
      <c r="AG16" s="520"/>
      <c r="AH16" s="518">
        <v>43.5</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8359703</v>
      </c>
      <c r="BO16" s="432"/>
      <c r="BP16" s="432"/>
      <c r="BQ16" s="432"/>
      <c r="BR16" s="432"/>
      <c r="BS16" s="432"/>
      <c r="BT16" s="432"/>
      <c r="BU16" s="433"/>
      <c r="BV16" s="431">
        <v>8013630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10880</v>
      </c>
      <c r="AD17" s="483"/>
      <c r="AE17" s="483"/>
      <c r="AF17" s="483"/>
      <c r="AG17" s="525"/>
      <c r="AH17" s="482">
        <v>10800</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7265167</v>
      </c>
      <c r="BO17" s="432"/>
      <c r="BP17" s="432"/>
      <c r="BQ17" s="432"/>
      <c r="BR17" s="432"/>
      <c r="BS17" s="432"/>
      <c r="BT17" s="432"/>
      <c r="BU17" s="433"/>
      <c r="BV17" s="431">
        <v>7016961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186.79</v>
      </c>
      <c r="M18" s="547"/>
      <c r="N18" s="547"/>
      <c r="O18" s="547"/>
      <c r="P18" s="547"/>
      <c r="Q18" s="547"/>
      <c r="R18" s="548"/>
      <c r="S18" s="548"/>
      <c r="T18" s="548"/>
      <c r="U18" s="548"/>
      <c r="V18" s="549"/>
      <c r="W18" s="449"/>
      <c r="X18" s="450"/>
      <c r="Y18" s="450"/>
      <c r="Z18" s="450"/>
      <c r="AA18" s="450"/>
      <c r="AB18" s="441"/>
      <c r="AC18" s="550">
        <v>53.1</v>
      </c>
      <c r="AD18" s="551"/>
      <c r="AE18" s="551"/>
      <c r="AF18" s="551"/>
      <c r="AG18" s="552"/>
      <c r="AH18" s="550">
        <v>51.6</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9880855</v>
      </c>
      <c r="BO18" s="432"/>
      <c r="BP18" s="432"/>
      <c r="BQ18" s="432"/>
      <c r="BR18" s="432"/>
      <c r="BS18" s="432"/>
      <c r="BT18" s="432"/>
      <c r="BU18" s="433"/>
      <c r="BV18" s="431">
        <v>9991393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224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18586780</v>
      </c>
      <c r="BO19" s="432"/>
      <c r="BP19" s="432"/>
      <c r="BQ19" s="432"/>
      <c r="BR19" s="432"/>
      <c r="BS19" s="432"/>
      <c r="BT19" s="432"/>
      <c r="BU19" s="433"/>
      <c r="BV19" s="431">
        <v>16845306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17042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23122043</v>
      </c>
      <c r="BO23" s="432"/>
      <c r="BP23" s="432"/>
      <c r="BQ23" s="432"/>
      <c r="BR23" s="432"/>
      <c r="BS23" s="432"/>
      <c r="BT23" s="432"/>
      <c r="BU23" s="433"/>
      <c r="BV23" s="431">
        <v>22300370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8700</v>
      </c>
      <c r="R24" s="483"/>
      <c r="S24" s="483"/>
      <c r="T24" s="483"/>
      <c r="U24" s="483"/>
      <c r="V24" s="525"/>
      <c r="W24" s="584"/>
      <c r="X24" s="572"/>
      <c r="Y24" s="573"/>
      <c r="Z24" s="481" t="s">
        <v>169</v>
      </c>
      <c r="AA24" s="461"/>
      <c r="AB24" s="461"/>
      <c r="AC24" s="461"/>
      <c r="AD24" s="461"/>
      <c r="AE24" s="461"/>
      <c r="AF24" s="461"/>
      <c r="AG24" s="462"/>
      <c r="AH24" s="482">
        <v>316</v>
      </c>
      <c r="AI24" s="483"/>
      <c r="AJ24" s="483"/>
      <c r="AK24" s="483"/>
      <c r="AL24" s="525"/>
      <c r="AM24" s="482">
        <v>954004</v>
      </c>
      <c r="AN24" s="483"/>
      <c r="AO24" s="483"/>
      <c r="AP24" s="483"/>
      <c r="AQ24" s="483"/>
      <c r="AR24" s="525"/>
      <c r="AS24" s="482">
        <v>3019</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14695035</v>
      </c>
      <c r="BO24" s="432"/>
      <c r="BP24" s="432"/>
      <c r="BQ24" s="432"/>
      <c r="BR24" s="432"/>
      <c r="BS24" s="432"/>
      <c r="BT24" s="432"/>
      <c r="BU24" s="433"/>
      <c r="BV24" s="431">
        <v>14619467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7140</v>
      </c>
      <c r="R25" s="483"/>
      <c r="S25" s="483"/>
      <c r="T25" s="483"/>
      <c r="U25" s="483"/>
      <c r="V25" s="525"/>
      <c r="W25" s="584"/>
      <c r="X25" s="572"/>
      <c r="Y25" s="573"/>
      <c r="Z25" s="481" t="s">
        <v>172</v>
      </c>
      <c r="AA25" s="461"/>
      <c r="AB25" s="461"/>
      <c r="AC25" s="461"/>
      <c r="AD25" s="461"/>
      <c r="AE25" s="461"/>
      <c r="AF25" s="461"/>
      <c r="AG25" s="462"/>
      <c r="AH25" s="482">
        <v>76</v>
      </c>
      <c r="AI25" s="483"/>
      <c r="AJ25" s="483"/>
      <c r="AK25" s="483"/>
      <c r="AL25" s="525"/>
      <c r="AM25" s="482">
        <v>234688</v>
      </c>
      <c r="AN25" s="483"/>
      <c r="AO25" s="483"/>
      <c r="AP25" s="483"/>
      <c r="AQ25" s="483"/>
      <c r="AR25" s="525"/>
      <c r="AS25" s="482">
        <v>3088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2497988</v>
      </c>
      <c r="BO25" s="395"/>
      <c r="BP25" s="395"/>
      <c r="BQ25" s="395"/>
      <c r="BR25" s="395"/>
      <c r="BS25" s="395"/>
      <c r="BT25" s="395"/>
      <c r="BU25" s="396"/>
      <c r="BV25" s="394">
        <v>2300547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6510</v>
      </c>
      <c r="R26" s="483"/>
      <c r="S26" s="483"/>
      <c r="T26" s="483"/>
      <c r="U26" s="483"/>
      <c r="V26" s="525"/>
      <c r="W26" s="584"/>
      <c r="X26" s="572"/>
      <c r="Y26" s="573"/>
      <c r="Z26" s="481" t="s">
        <v>175</v>
      </c>
      <c r="AA26" s="594"/>
      <c r="AB26" s="594"/>
      <c r="AC26" s="594"/>
      <c r="AD26" s="594"/>
      <c r="AE26" s="594"/>
      <c r="AF26" s="594"/>
      <c r="AG26" s="595"/>
      <c r="AH26" s="482">
        <v>10</v>
      </c>
      <c r="AI26" s="483"/>
      <c r="AJ26" s="483"/>
      <c r="AK26" s="483"/>
      <c r="AL26" s="525"/>
      <c r="AM26" s="482">
        <v>31770</v>
      </c>
      <c r="AN26" s="483"/>
      <c r="AO26" s="483"/>
      <c r="AP26" s="483"/>
      <c r="AQ26" s="483"/>
      <c r="AR26" s="525"/>
      <c r="AS26" s="482">
        <v>3177</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126</v>
      </c>
      <c r="BO26" s="432"/>
      <c r="BP26" s="432"/>
      <c r="BQ26" s="432"/>
      <c r="BR26" s="432"/>
      <c r="BS26" s="432"/>
      <c r="BT26" s="432"/>
      <c r="BU26" s="433"/>
      <c r="BV26" s="431" t="s">
        <v>134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4610</v>
      </c>
      <c r="R27" s="483"/>
      <c r="S27" s="483"/>
      <c r="T27" s="483"/>
      <c r="U27" s="483"/>
      <c r="V27" s="525"/>
      <c r="W27" s="584"/>
      <c r="X27" s="572"/>
      <c r="Y27" s="573"/>
      <c r="Z27" s="481" t="s">
        <v>178</v>
      </c>
      <c r="AA27" s="461"/>
      <c r="AB27" s="461"/>
      <c r="AC27" s="461"/>
      <c r="AD27" s="461"/>
      <c r="AE27" s="461"/>
      <c r="AF27" s="461"/>
      <c r="AG27" s="462"/>
      <c r="AH27" s="482" t="s">
        <v>126</v>
      </c>
      <c r="AI27" s="483"/>
      <c r="AJ27" s="483"/>
      <c r="AK27" s="483"/>
      <c r="AL27" s="525"/>
      <c r="AM27" s="482" t="s">
        <v>134</v>
      </c>
      <c r="AN27" s="483"/>
      <c r="AO27" s="483"/>
      <c r="AP27" s="483"/>
      <c r="AQ27" s="483"/>
      <c r="AR27" s="525"/>
      <c r="AS27" s="482" t="s">
        <v>126</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728200</v>
      </c>
      <c r="BO27" s="608"/>
      <c r="BP27" s="608"/>
      <c r="BQ27" s="608"/>
      <c r="BR27" s="608"/>
      <c r="BS27" s="608"/>
      <c r="BT27" s="608"/>
      <c r="BU27" s="609"/>
      <c r="BV27" s="607">
        <v>728200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4130</v>
      </c>
      <c r="R28" s="483"/>
      <c r="S28" s="483"/>
      <c r="T28" s="483"/>
      <c r="U28" s="483"/>
      <c r="V28" s="525"/>
      <c r="W28" s="584"/>
      <c r="X28" s="572"/>
      <c r="Y28" s="573"/>
      <c r="Z28" s="481" t="s">
        <v>181</v>
      </c>
      <c r="AA28" s="461"/>
      <c r="AB28" s="461"/>
      <c r="AC28" s="461"/>
      <c r="AD28" s="461"/>
      <c r="AE28" s="461"/>
      <c r="AF28" s="461"/>
      <c r="AG28" s="462"/>
      <c r="AH28" s="482" t="s">
        <v>126</v>
      </c>
      <c r="AI28" s="483"/>
      <c r="AJ28" s="483"/>
      <c r="AK28" s="483"/>
      <c r="AL28" s="525"/>
      <c r="AM28" s="482" t="s">
        <v>126</v>
      </c>
      <c r="AN28" s="483"/>
      <c r="AO28" s="483"/>
      <c r="AP28" s="483"/>
      <c r="AQ28" s="483"/>
      <c r="AR28" s="525"/>
      <c r="AS28" s="482" t="s">
        <v>126</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1558568</v>
      </c>
      <c r="BO28" s="395"/>
      <c r="BP28" s="395"/>
      <c r="BQ28" s="395"/>
      <c r="BR28" s="395"/>
      <c r="BS28" s="395"/>
      <c r="BT28" s="395"/>
      <c r="BU28" s="396"/>
      <c r="BV28" s="394">
        <v>1151111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17</v>
      </c>
      <c r="M29" s="483"/>
      <c r="N29" s="483"/>
      <c r="O29" s="483"/>
      <c r="P29" s="525"/>
      <c r="Q29" s="482">
        <v>3910</v>
      </c>
      <c r="R29" s="483"/>
      <c r="S29" s="483"/>
      <c r="T29" s="483"/>
      <c r="U29" s="483"/>
      <c r="V29" s="525"/>
      <c r="W29" s="585"/>
      <c r="X29" s="586"/>
      <c r="Y29" s="587"/>
      <c r="Z29" s="481" t="s">
        <v>184</v>
      </c>
      <c r="AA29" s="461"/>
      <c r="AB29" s="461"/>
      <c r="AC29" s="461"/>
      <c r="AD29" s="461"/>
      <c r="AE29" s="461"/>
      <c r="AF29" s="461"/>
      <c r="AG29" s="462"/>
      <c r="AH29" s="482">
        <v>316</v>
      </c>
      <c r="AI29" s="483"/>
      <c r="AJ29" s="483"/>
      <c r="AK29" s="483"/>
      <c r="AL29" s="525"/>
      <c r="AM29" s="482">
        <v>954004</v>
      </c>
      <c r="AN29" s="483"/>
      <c r="AO29" s="483"/>
      <c r="AP29" s="483"/>
      <c r="AQ29" s="483"/>
      <c r="AR29" s="525"/>
      <c r="AS29" s="482">
        <v>3019</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151871</v>
      </c>
      <c r="BO29" s="432"/>
      <c r="BP29" s="432"/>
      <c r="BQ29" s="432"/>
      <c r="BR29" s="432"/>
      <c r="BS29" s="432"/>
      <c r="BT29" s="432"/>
      <c r="BU29" s="433"/>
      <c r="BV29" s="431">
        <v>151852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97.2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869950</v>
      </c>
      <c r="BO30" s="608"/>
      <c r="BP30" s="608"/>
      <c r="BQ30" s="608"/>
      <c r="BR30" s="608"/>
      <c r="BS30" s="608"/>
      <c r="BT30" s="608"/>
      <c r="BU30" s="609"/>
      <c r="BV30" s="607">
        <v>1580826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196</v>
      </c>
      <c r="AN33" s="455"/>
      <c r="AO33" s="420" t="s">
        <v>195</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196</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北茨城市国民健康保険事業特別会計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北茨城市水道事業会計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茨城県市町村総合事務組合（一般会計）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北茨城市開発公社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北茨城市水沼診療所特別会計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北茨城市介護保険事業特別会計（保険事業勘定）</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北茨城市工業用水道事業会計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茨城県市町村総合事務組合（県民交通災害共済事業特別会計）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茜平ふれあい財団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北茨城市介護保険事業特別会計（介護サービス事業勘定）</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IF('各会計、関係団体の財政状況及び健全化判断比率'!B34="","",'各会計、関係団体の財政状況及び健全化判断比率'!B34)</f>
        <v>北茨城市民病院事業会計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高萩・北茨城広域事務組合（一般会計）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北茨城市後期高齢者医療特別会計</v>
      </c>
      <c r="X37" s="621"/>
      <c r="Y37" s="621"/>
      <c r="Z37" s="621"/>
      <c r="AA37" s="621"/>
      <c r="AB37" s="621"/>
      <c r="AC37" s="621"/>
      <c r="AD37" s="621"/>
      <c r="AE37" s="621"/>
      <c r="AF37" s="621"/>
      <c r="AG37" s="621"/>
      <c r="AH37" s="621"/>
      <c r="AI37" s="621"/>
      <c r="AJ37" s="621"/>
      <c r="AK37" s="621"/>
      <c r="AL37" s="214"/>
      <c r="AM37" s="620">
        <f t="shared" si="0"/>
        <v>10</v>
      </c>
      <c r="AN37" s="620"/>
      <c r="AO37" s="621" t="str">
        <f>IF('各会計、関係団体の財政状況及び健全化判断比率'!B35="","",'各会計、関係団体の財政状況及び健全化判断比率'!B35)</f>
        <v>北茨城市下水道事業会計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高萩・北茨城広域事務組合（工業用水道事業会計）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茨城北農業共済事務組合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茨城租税債権管理機構</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茨城県後期高齢者医療広域連合（一般会計）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茨城県後期高齢者医療広域連合（後期高齢医療特別会計）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Pif0Cp0lHWw4s3ZtzIPHtUfPrG/B9nWQR5s32Hd4b0c6RkysXT1QTbSCQrmeRqpp+5Z1RaMdevEn9M96o2hztQ==" saltValue="jX2jUx30vHOaCHhRo+l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4"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567</v>
      </c>
      <c r="D34" s="1212"/>
      <c r="E34" s="1213"/>
      <c r="F34" s="32">
        <v>8.3800000000000008</v>
      </c>
      <c r="G34" s="33">
        <v>6.78</v>
      </c>
      <c r="H34" s="33">
        <v>4.3600000000000003</v>
      </c>
      <c r="I34" s="33">
        <v>6.57</v>
      </c>
      <c r="J34" s="34">
        <v>8.2200000000000006</v>
      </c>
      <c r="K34" s="22"/>
      <c r="L34" s="22"/>
      <c r="M34" s="22"/>
      <c r="N34" s="22"/>
      <c r="O34" s="22"/>
      <c r="P34" s="22"/>
    </row>
    <row r="35" spans="1:16" ht="39" customHeight="1" x14ac:dyDescent="0.15">
      <c r="A35" s="22"/>
      <c r="B35" s="35"/>
      <c r="C35" s="1206" t="s">
        <v>568</v>
      </c>
      <c r="D35" s="1207"/>
      <c r="E35" s="1208"/>
      <c r="F35" s="36">
        <v>9.16</v>
      </c>
      <c r="G35" s="37">
        <v>9.52</v>
      </c>
      <c r="H35" s="37">
        <v>8.5299999999999994</v>
      </c>
      <c r="I35" s="37">
        <v>7.81</v>
      </c>
      <c r="J35" s="38">
        <v>8.02</v>
      </c>
      <c r="K35" s="22"/>
      <c r="L35" s="22"/>
      <c r="M35" s="22"/>
      <c r="N35" s="22"/>
      <c r="O35" s="22"/>
      <c r="P35" s="22"/>
    </row>
    <row r="36" spans="1:16" ht="39" customHeight="1" x14ac:dyDescent="0.15">
      <c r="A36" s="22"/>
      <c r="B36" s="35"/>
      <c r="C36" s="1206" t="s">
        <v>569</v>
      </c>
      <c r="D36" s="1207"/>
      <c r="E36" s="1208"/>
      <c r="F36" s="36">
        <v>3.76</v>
      </c>
      <c r="G36" s="37">
        <v>3.32</v>
      </c>
      <c r="H36" s="37">
        <v>2.94</v>
      </c>
      <c r="I36" s="37">
        <v>2.83</v>
      </c>
      <c r="J36" s="38">
        <v>2.54</v>
      </c>
      <c r="K36" s="22"/>
      <c r="L36" s="22"/>
      <c r="M36" s="22"/>
      <c r="N36" s="22"/>
      <c r="O36" s="22"/>
      <c r="P36" s="22"/>
    </row>
    <row r="37" spans="1:16" ht="39" customHeight="1" x14ac:dyDescent="0.15">
      <c r="A37" s="22"/>
      <c r="B37" s="35"/>
      <c r="C37" s="1206" t="s">
        <v>570</v>
      </c>
      <c r="D37" s="1207"/>
      <c r="E37" s="1208"/>
      <c r="F37" s="36">
        <v>0</v>
      </c>
      <c r="G37" s="37">
        <v>0</v>
      </c>
      <c r="H37" s="37">
        <v>0</v>
      </c>
      <c r="I37" s="37">
        <v>0</v>
      </c>
      <c r="J37" s="38">
        <v>2.2999999999999998</v>
      </c>
      <c r="K37" s="22"/>
      <c r="L37" s="22"/>
      <c r="M37" s="22"/>
      <c r="N37" s="22"/>
      <c r="O37" s="22"/>
      <c r="P37" s="22"/>
    </row>
    <row r="38" spans="1:16" ht="39" customHeight="1" x14ac:dyDescent="0.15">
      <c r="A38" s="22"/>
      <c r="B38" s="35"/>
      <c r="C38" s="1206" t="s">
        <v>571</v>
      </c>
      <c r="D38" s="1207"/>
      <c r="E38" s="1208"/>
      <c r="F38" s="36">
        <v>1.64</v>
      </c>
      <c r="G38" s="37">
        <v>3.42</v>
      </c>
      <c r="H38" s="37">
        <v>0.71</v>
      </c>
      <c r="I38" s="37">
        <v>0.83</v>
      </c>
      <c r="J38" s="38">
        <v>0.85</v>
      </c>
      <c r="K38" s="22"/>
      <c r="L38" s="22"/>
      <c r="M38" s="22"/>
      <c r="N38" s="22"/>
      <c r="O38" s="22"/>
      <c r="P38" s="22"/>
    </row>
    <row r="39" spans="1:16" ht="39" customHeight="1" x14ac:dyDescent="0.15">
      <c r="A39" s="22"/>
      <c r="B39" s="35"/>
      <c r="C39" s="1206" t="s">
        <v>572</v>
      </c>
      <c r="D39" s="1207"/>
      <c r="E39" s="1208"/>
      <c r="F39" s="36">
        <v>1.67</v>
      </c>
      <c r="G39" s="37">
        <v>1.42</v>
      </c>
      <c r="H39" s="37">
        <v>1.41</v>
      </c>
      <c r="I39" s="37">
        <v>1.19</v>
      </c>
      <c r="J39" s="38">
        <v>0.7</v>
      </c>
      <c r="K39" s="22"/>
      <c r="L39" s="22"/>
      <c r="M39" s="22"/>
      <c r="N39" s="22"/>
      <c r="O39" s="22"/>
      <c r="P39" s="22"/>
    </row>
    <row r="40" spans="1:16" ht="39" customHeight="1" x14ac:dyDescent="0.15">
      <c r="A40" s="22"/>
      <c r="B40" s="35"/>
      <c r="C40" s="1206" t="s">
        <v>573</v>
      </c>
      <c r="D40" s="1207"/>
      <c r="E40" s="1208"/>
      <c r="F40" s="36" t="s">
        <v>517</v>
      </c>
      <c r="G40" s="37" t="s">
        <v>517</v>
      </c>
      <c r="H40" s="37" t="s">
        <v>517</v>
      </c>
      <c r="I40" s="37" t="s">
        <v>517</v>
      </c>
      <c r="J40" s="38">
        <v>0.62</v>
      </c>
      <c r="K40" s="22"/>
      <c r="L40" s="22"/>
      <c r="M40" s="22"/>
      <c r="N40" s="22"/>
      <c r="O40" s="22"/>
      <c r="P40" s="22"/>
    </row>
    <row r="41" spans="1:16" ht="39" customHeight="1" x14ac:dyDescent="0.15">
      <c r="A41" s="22"/>
      <c r="B41" s="35"/>
      <c r="C41" s="1206" t="s">
        <v>574</v>
      </c>
      <c r="D41" s="1207"/>
      <c r="E41" s="1208"/>
      <c r="F41" s="36">
        <v>0.01</v>
      </c>
      <c r="G41" s="37">
        <v>0.01</v>
      </c>
      <c r="H41" s="37">
        <v>0.01</v>
      </c>
      <c r="I41" s="37">
        <v>0.01</v>
      </c>
      <c r="J41" s="38">
        <v>0.02</v>
      </c>
      <c r="K41" s="22"/>
      <c r="L41" s="22"/>
      <c r="M41" s="22"/>
      <c r="N41" s="22"/>
      <c r="O41" s="22"/>
      <c r="P41" s="22"/>
    </row>
    <row r="42" spans="1:16" ht="39" customHeight="1" x14ac:dyDescent="0.15">
      <c r="A42" s="22"/>
      <c r="B42" s="39"/>
      <c r="C42" s="1206" t="s">
        <v>575</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576</v>
      </c>
      <c r="D43" s="1210"/>
      <c r="E43" s="1211"/>
      <c r="F43" s="41">
        <v>0.16</v>
      </c>
      <c r="G43" s="42">
        <v>0.16</v>
      </c>
      <c r="H43" s="42">
        <v>0.3</v>
      </c>
      <c r="I43" s="42">
        <v>0.34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L0cLb0+exw3GOTabxSSfdyZZ0eAnuqlhfSZ/PB7l8sM8SX72Bg6WLeZK8QU+AujUzMkIpeamOkwQQY1U8v0FA==" saltValue="pvKBkS8bfSZqvirGPFXV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7"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1511</v>
      </c>
      <c r="L45" s="60">
        <v>1636</v>
      </c>
      <c r="M45" s="60">
        <v>1751</v>
      </c>
      <c r="N45" s="60">
        <v>1851</v>
      </c>
      <c r="O45" s="61">
        <v>1991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517</v>
      </c>
      <c r="L46" s="64" t="s">
        <v>517</v>
      </c>
      <c r="M46" s="64" t="s">
        <v>517</v>
      </c>
      <c r="N46" s="64" t="s">
        <v>517</v>
      </c>
      <c r="O46" s="65" t="s">
        <v>517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517</v>
      </c>
      <c r="L47" s="64" t="s">
        <v>517</v>
      </c>
      <c r="M47" s="64" t="s">
        <v>517</v>
      </c>
      <c r="N47" s="64" t="s">
        <v>517</v>
      </c>
      <c r="O47" s="65" t="s">
        <v>517</v>
      </c>
      <c r="P47" s="48"/>
      <c r="Q47" s="48"/>
      <c r="R47" s="48"/>
      <c r="S47" s="48"/>
      <c r="T47" s="48"/>
      <c r="U47" s="48"/>
    </row>
    <row r="48" spans="1:21" ht="30.75" customHeight="1" x14ac:dyDescent="0.15">
      <c r="A48" s="48"/>
      <c r="B48" s="1216"/>
      <c r="C48" s="1217"/>
      <c r="D48" s="62"/>
      <c r="E48" s="1222" t="s">
        <v>15</v>
      </c>
      <c r="F48" s="1222"/>
      <c r="G48" s="1222"/>
      <c r="H48" s="1222"/>
      <c r="I48" s="1222"/>
      <c r="J48" s="1223"/>
      <c r="K48" s="63">
        <v>416</v>
      </c>
      <c r="L48" s="64">
        <v>403</v>
      </c>
      <c r="M48" s="64">
        <v>431</v>
      </c>
      <c r="N48" s="64">
        <v>417</v>
      </c>
      <c r="O48" s="65">
        <v>312</v>
      </c>
      <c r="P48" s="48"/>
      <c r="Q48" s="48"/>
      <c r="R48" s="48"/>
      <c r="S48" s="48"/>
      <c r="T48" s="48"/>
      <c r="U48" s="48"/>
    </row>
    <row r="49" spans="1:21" ht="30.75" customHeight="1" x14ac:dyDescent="0.15">
      <c r="A49" s="48"/>
      <c r="B49" s="1216"/>
      <c r="C49" s="1217"/>
      <c r="D49" s="62"/>
      <c r="E49" s="1222" t="s">
        <v>16</v>
      </c>
      <c r="F49" s="1222"/>
      <c r="G49" s="1222"/>
      <c r="H49" s="1222"/>
      <c r="I49" s="1222"/>
      <c r="J49" s="1223"/>
      <c r="K49" s="63">
        <v>22</v>
      </c>
      <c r="L49" s="64">
        <v>14</v>
      </c>
      <c r="M49" s="64">
        <v>11</v>
      </c>
      <c r="N49" s="64">
        <v>10</v>
      </c>
      <c r="O49" s="65">
        <v>10</v>
      </c>
      <c r="P49" s="48"/>
      <c r="Q49" s="48"/>
      <c r="R49" s="48"/>
      <c r="S49" s="48"/>
      <c r="T49" s="48"/>
      <c r="U49" s="48"/>
    </row>
    <row r="50" spans="1:21" ht="30.75" customHeight="1" x14ac:dyDescent="0.15">
      <c r="A50" s="48"/>
      <c r="B50" s="1216"/>
      <c r="C50" s="1217"/>
      <c r="D50" s="62"/>
      <c r="E50" s="1222" t="s">
        <v>17</v>
      </c>
      <c r="F50" s="1222"/>
      <c r="G50" s="1222"/>
      <c r="H50" s="1222"/>
      <c r="I50" s="1222"/>
      <c r="J50" s="1223"/>
      <c r="K50" s="63">
        <v>32</v>
      </c>
      <c r="L50" s="64">
        <v>29</v>
      </c>
      <c r="M50" s="64">
        <v>28</v>
      </c>
      <c r="N50" s="64">
        <v>28</v>
      </c>
      <c r="O50" s="65">
        <v>15</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517</v>
      </c>
      <c r="L51" s="64" t="s">
        <v>517</v>
      </c>
      <c r="M51" s="64" t="s">
        <v>517</v>
      </c>
      <c r="N51" s="64" t="s">
        <v>517</v>
      </c>
      <c r="O51" s="65" t="s">
        <v>517</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1328</v>
      </c>
      <c r="L52" s="64">
        <v>1320</v>
      </c>
      <c r="M52" s="64">
        <v>1293</v>
      </c>
      <c r="N52" s="64">
        <v>1334</v>
      </c>
      <c r="O52" s="65">
        <v>1329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653</v>
      </c>
      <c r="L53" s="69">
        <v>762</v>
      </c>
      <c r="M53" s="69">
        <v>928</v>
      </c>
      <c r="N53" s="69">
        <v>972</v>
      </c>
      <c r="O53" s="70">
        <v>999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WuSGXq/Y2D1XlrNY2PHuLJJ1lYLyJ0VyyUYNGMSKYVzJs5WHtoEiwPOp7uh/AORYhgjXm8X8WBS+P4n+ruqxg==" saltValue="g+muQF9MMEsFgU4wm1na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40" t="s">
        <v>30</v>
      </c>
      <c r="C41" s="1241"/>
      <c r="D41" s="102"/>
      <c r="E41" s="1246" t="s">
        <v>31</v>
      </c>
      <c r="F41" s="1246"/>
      <c r="G41" s="1246"/>
      <c r="H41" s="1247"/>
      <c r="I41" s="103">
        <v>20594</v>
      </c>
      <c r="J41" s="104">
        <v>21191</v>
      </c>
      <c r="K41" s="104">
        <v>21518</v>
      </c>
      <c r="L41" s="104">
        <v>22300</v>
      </c>
      <c r="M41" s="105">
        <v>23122</v>
      </c>
    </row>
    <row r="42" spans="2:13" ht="27.75" customHeight="1" x14ac:dyDescent="0.15">
      <c r="B42" s="1242"/>
      <c r="C42" s="1243"/>
      <c r="D42" s="106"/>
      <c r="E42" s="1248" t="s">
        <v>32</v>
      </c>
      <c r="F42" s="1248"/>
      <c r="G42" s="1248"/>
      <c r="H42" s="1249"/>
      <c r="I42" s="107">
        <v>100</v>
      </c>
      <c r="J42" s="108">
        <v>71</v>
      </c>
      <c r="K42" s="108">
        <v>43</v>
      </c>
      <c r="L42" s="108">
        <v>15</v>
      </c>
      <c r="M42" s="109" t="s">
        <v>517</v>
      </c>
    </row>
    <row r="43" spans="2:13" ht="27.75" customHeight="1" x14ac:dyDescent="0.15">
      <c r="B43" s="1242"/>
      <c r="C43" s="1243"/>
      <c r="D43" s="106"/>
      <c r="E43" s="1248" t="s">
        <v>33</v>
      </c>
      <c r="F43" s="1248"/>
      <c r="G43" s="1248"/>
      <c r="H43" s="1249"/>
      <c r="I43" s="107">
        <v>6393</v>
      </c>
      <c r="J43" s="108">
        <v>5961</v>
      </c>
      <c r="K43" s="108">
        <v>5794</v>
      </c>
      <c r="L43" s="108">
        <v>5548</v>
      </c>
      <c r="M43" s="109">
        <v>5472</v>
      </c>
    </row>
    <row r="44" spans="2:13" ht="27.75" customHeight="1" x14ac:dyDescent="0.15">
      <c r="B44" s="1242"/>
      <c r="C44" s="1243"/>
      <c r="D44" s="106"/>
      <c r="E44" s="1248" t="s">
        <v>34</v>
      </c>
      <c r="F44" s="1248"/>
      <c r="G44" s="1248"/>
      <c r="H44" s="1249"/>
      <c r="I44" s="107">
        <v>165</v>
      </c>
      <c r="J44" s="108">
        <v>137</v>
      </c>
      <c r="K44" s="108">
        <v>96</v>
      </c>
      <c r="L44" s="108">
        <v>104</v>
      </c>
      <c r="M44" s="109">
        <v>408</v>
      </c>
    </row>
    <row r="45" spans="2:13" ht="27.75" customHeight="1" x14ac:dyDescent="0.15">
      <c r="B45" s="1242"/>
      <c r="C45" s="1243"/>
      <c r="D45" s="106"/>
      <c r="E45" s="1248" t="s">
        <v>35</v>
      </c>
      <c r="F45" s="1248"/>
      <c r="G45" s="1248"/>
      <c r="H45" s="1249"/>
      <c r="I45" s="107">
        <v>2922</v>
      </c>
      <c r="J45" s="108">
        <v>2893</v>
      </c>
      <c r="K45" s="108">
        <v>2818</v>
      </c>
      <c r="L45" s="108">
        <v>2764</v>
      </c>
      <c r="M45" s="109">
        <v>2767</v>
      </c>
    </row>
    <row r="46" spans="2:13" ht="27.75" customHeight="1" x14ac:dyDescent="0.15">
      <c r="B46" s="1242"/>
      <c r="C46" s="1243"/>
      <c r="D46" s="110"/>
      <c r="E46" s="1248" t="s">
        <v>36</v>
      </c>
      <c r="F46" s="1248"/>
      <c r="G46" s="1248"/>
      <c r="H46" s="1249"/>
      <c r="I46" s="107">
        <v>10</v>
      </c>
      <c r="J46" s="108">
        <v>6</v>
      </c>
      <c r="K46" s="108">
        <v>13</v>
      </c>
      <c r="L46" s="108">
        <v>9</v>
      </c>
      <c r="M46" s="109">
        <v>3</v>
      </c>
    </row>
    <row r="47" spans="2:13" ht="27.75" customHeight="1" x14ac:dyDescent="0.15">
      <c r="B47" s="1242"/>
      <c r="C47" s="1243"/>
      <c r="D47" s="111"/>
      <c r="E47" s="1250" t="s">
        <v>37</v>
      </c>
      <c r="F47" s="1251"/>
      <c r="G47" s="1251"/>
      <c r="H47" s="1252"/>
      <c r="I47" s="107" t="s">
        <v>517</v>
      </c>
      <c r="J47" s="108" t="s">
        <v>517</v>
      </c>
      <c r="K47" s="108" t="s">
        <v>517</v>
      </c>
      <c r="L47" s="108" t="s">
        <v>517</v>
      </c>
      <c r="M47" s="109" t="s">
        <v>517</v>
      </c>
    </row>
    <row r="48" spans="2:13" ht="27.75" customHeight="1" x14ac:dyDescent="0.15">
      <c r="B48" s="1242"/>
      <c r="C48" s="1243"/>
      <c r="D48" s="106"/>
      <c r="E48" s="1248" t="s">
        <v>38</v>
      </c>
      <c r="F48" s="1248"/>
      <c r="G48" s="1248"/>
      <c r="H48" s="1249"/>
      <c r="I48" s="107" t="s">
        <v>517</v>
      </c>
      <c r="J48" s="108" t="s">
        <v>517</v>
      </c>
      <c r="K48" s="108" t="s">
        <v>517</v>
      </c>
      <c r="L48" s="108" t="s">
        <v>517</v>
      </c>
      <c r="M48" s="109" t="s">
        <v>517</v>
      </c>
    </row>
    <row r="49" spans="2:13" ht="27.75" customHeight="1" x14ac:dyDescent="0.15">
      <c r="B49" s="1244"/>
      <c r="C49" s="1245"/>
      <c r="D49" s="106"/>
      <c r="E49" s="1248" t="s">
        <v>39</v>
      </c>
      <c r="F49" s="1248"/>
      <c r="G49" s="1248"/>
      <c r="H49" s="1249"/>
      <c r="I49" s="107" t="s">
        <v>517</v>
      </c>
      <c r="J49" s="108" t="s">
        <v>517</v>
      </c>
      <c r="K49" s="108" t="s">
        <v>517</v>
      </c>
      <c r="L49" s="108" t="s">
        <v>517</v>
      </c>
      <c r="M49" s="109" t="s">
        <v>517</v>
      </c>
    </row>
    <row r="50" spans="2:13" ht="27.75" customHeight="1" x14ac:dyDescent="0.15">
      <c r="B50" s="1253" t="s">
        <v>40</v>
      </c>
      <c r="C50" s="1254"/>
      <c r="D50" s="112"/>
      <c r="E50" s="1248" t="s">
        <v>41</v>
      </c>
      <c r="F50" s="1248"/>
      <c r="G50" s="1248"/>
      <c r="H50" s="1249"/>
      <c r="I50" s="107">
        <v>3722</v>
      </c>
      <c r="J50" s="108">
        <v>3683</v>
      </c>
      <c r="K50" s="108">
        <v>3423</v>
      </c>
      <c r="L50" s="108">
        <v>2540</v>
      </c>
      <c r="M50" s="109">
        <v>3128</v>
      </c>
    </row>
    <row r="51" spans="2:13" ht="27.75" customHeight="1" x14ac:dyDescent="0.15">
      <c r="B51" s="1242"/>
      <c r="C51" s="1243"/>
      <c r="D51" s="106"/>
      <c r="E51" s="1248" t="s">
        <v>42</v>
      </c>
      <c r="F51" s="1248"/>
      <c r="G51" s="1248"/>
      <c r="H51" s="1249"/>
      <c r="I51" s="107">
        <v>2385</v>
      </c>
      <c r="J51" s="108">
        <v>2446</v>
      </c>
      <c r="K51" s="108">
        <v>2656</v>
      </c>
      <c r="L51" s="108">
        <v>2524</v>
      </c>
      <c r="M51" s="109">
        <v>2531</v>
      </c>
    </row>
    <row r="52" spans="2:13" ht="27.75" customHeight="1" x14ac:dyDescent="0.15">
      <c r="B52" s="1244"/>
      <c r="C52" s="1245"/>
      <c r="D52" s="106"/>
      <c r="E52" s="1248" t="s">
        <v>43</v>
      </c>
      <c r="F52" s="1248"/>
      <c r="G52" s="1248"/>
      <c r="H52" s="1249"/>
      <c r="I52" s="107">
        <v>14945</v>
      </c>
      <c r="J52" s="108">
        <v>14845</v>
      </c>
      <c r="K52" s="108">
        <v>14629</v>
      </c>
      <c r="L52" s="108">
        <v>14487</v>
      </c>
      <c r="M52" s="109">
        <v>15678</v>
      </c>
    </row>
    <row r="53" spans="2:13" ht="27.75" customHeight="1" thickBot="1" x14ac:dyDescent="0.2">
      <c r="B53" s="1255" t="s">
        <v>44</v>
      </c>
      <c r="C53" s="1256"/>
      <c r="D53" s="113"/>
      <c r="E53" s="1257" t="s">
        <v>45</v>
      </c>
      <c r="F53" s="1257"/>
      <c r="G53" s="1257"/>
      <c r="H53" s="1258"/>
      <c r="I53" s="114">
        <v>9130</v>
      </c>
      <c r="J53" s="115">
        <v>9285</v>
      </c>
      <c r="K53" s="115">
        <v>9574</v>
      </c>
      <c r="L53" s="115">
        <v>11189</v>
      </c>
      <c r="M53" s="116">
        <v>10434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fkKUz5oyzpguknoxmyqdAFn9dg6bEk4vhDnTNcdSV5iXlhjegjSUG0n9hNTCnOkHEkGy75vg00jZQgiKIelpA==" saltValue="/I4Y+dH8ftXvjVQ3xgAG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1"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48</v>
      </c>
      <c r="D55" s="1267"/>
      <c r="E55" s="1268"/>
      <c r="F55" s="128">
        <v>1965</v>
      </c>
      <c r="G55" s="128">
        <v>1151</v>
      </c>
      <c r="H55" s="129">
        <v>1559</v>
      </c>
    </row>
    <row r="56" spans="2:8" ht="52.5" customHeight="1" x14ac:dyDescent="0.15">
      <c r="B56" s="130"/>
      <c r="C56" s="1269" t="s">
        <v>49</v>
      </c>
      <c r="D56" s="1269"/>
      <c r="E56" s="1270"/>
      <c r="F56" s="131">
        <v>168</v>
      </c>
      <c r="G56" s="131">
        <v>152</v>
      </c>
      <c r="H56" s="132">
        <v>152</v>
      </c>
    </row>
    <row r="57" spans="2:8" ht="53.25" customHeight="1" x14ac:dyDescent="0.15">
      <c r="B57" s="130"/>
      <c r="C57" s="1271" t="s">
        <v>50</v>
      </c>
      <c r="D57" s="1271"/>
      <c r="E57" s="1272"/>
      <c r="F57" s="133">
        <v>1716</v>
      </c>
      <c r="G57" s="133">
        <v>1581</v>
      </c>
      <c r="H57" s="134">
        <v>870</v>
      </c>
    </row>
    <row r="58" spans="2:8" ht="45.75" customHeight="1" x14ac:dyDescent="0.15">
      <c r="B58" s="135"/>
      <c r="C58" s="1259" t="s">
        <v>595</v>
      </c>
      <c r="D58" s="1260"/>
      <c r="E58" s="1261"/>
      <c r="F58" s="136">
        <v>234</v>
      </c>
      <c r="G58" s="136">
        <v>247</v>
      </c>
      <c r="H58" s="137">
        <v>258</v>
      </c>
    </row>
    <row r="59" spans="2:8" ht="45.75" customHeight="1" x14ac:dyDescent="0.15">
      <c r="B59" s="135"/>
      <c r="C59" s="1259" t="s">
        <v>596</v>
      </c>
      <c r="D59" s="1260"/>
      <c r="E59" s="1261"/>
      <c r="F59" s="136">
        <v>178</v>
      </c>
      <c r="G59" s="136">
        <v>153</v>
      </c>
      <c r="H59" s="137">
        <v>214</v>
      </c>
    </row>
    <row r="60" spans="2:8" ht="45.75" customHeight="1" x14ac:dyDescent="0.15">
      <c r="B60" s="135"/>
      <c r="C60" s="1259" t="s">
        <v>597</v>
      </c>
      <c r="D60" s="1260"/>
      <c r="E60" s="1261"/>
      <c r="F60" s="136">
        <v>96</v>
      </c>
      <c r="G60" s="136">
        <v>101</v>
      </c>
      <c r="H60" s="137">
        <v>107</v>
      </c>
    </row>
    <row r="61" spans="2:8" ht="45.75" customHeight="1" x14ac:dyDescent="0.15">
      <c r="B61" s="135"/>
      <c r="C61" s="1259" t="s">
        <v>598</v>
      </c>
      <c r="D61" s="1260"/>
      <c r="E61" s="1261"/>
      <c r="F61" s="136">
        <v>87</v>
      </c>
      <c r="G61" s="136">
        <v>81</v>
      </c>
      <c r="H61" s="137">
        <v>81</v>
      </c>
    </row>
    <row r="62" spans="2:8" ht="45.75" customHeight="1" thickBot="1" x14ac:dyDescent="0.2">
      <c r="B62" s="138"/>
      <c r="C62" s="1262" t="s">
        <v>599</v>
      </c>
      <c r="D62" s="1263"/>
      <c r="E62" s="1264"/>
      <c r="F62" s="139">
        <v>79</v>
      </c>
      <c r="G62" s="139">
        <v>78</v>
      </c>
      <c r="H62" s="140">
        <v>78</v>
      </c>
    </row>
    <row r="63" spans="2:8" ht="52.5" customHeight="1" thickBot="1" x14ac:dyDescent="0.2">
      <c r="B63" s="141"/>
      <c r="C63" s="1265" t="s">
        <v>51</v>
      </c>
      <c r="D63" s="1265"/>
      <c r="E63" s="1266"/>
      <c r="F63" s="142">
        <v>3849</v>
      </c>
      <c r="G63" s="142">
        <v>2884</v>
      </c>
      <c r="H63" s="143">
        <v>2580</v>
      </c>
    </row>
    <row r="64" spans="2:8" ht="15" customHeight="1" x14ac:dyDescent="0.15"/>
  </sheetData>
  <sheetProtection algorithmName="SHA-512" hashValue="8xvovHKDAeqw613gy4Let5imHm2okqsfEX+v3DS5mmMCmMFcTpnY3SOJql/oqRqOO+LiRGdJMoo1iOkRSRSR2g==" saltValue="qxXcpKjKUA35bP6ltUqV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85486</v>
      </c>
      <c r="E3" s="162"/>
      <c r="F3" s="163">
        <v>65876</v>
      </c>
      <c r="G3" s="164"/>
      <c r="H3" s="165"/>
    </row>
    <row r="4" spans="1:8" x14ac:dyDescent="0.15">
      <c r="A4" s="166"/>
      <c r="B4" s="167"/>
      <c r="C4" s="168"/>
      <c r="D4" s="169">
        <v>47081</v>
      </c>
      <c r="E4" s="170"/>
      <c r="F4" s="171">
        <v>36484</v>
      </c>
      <c r="G4" s="172"/>
      <c r="H4" s="173"/>
    </row>
    <row r="5" spans="1:8" x14ac:dyDescent="0.15">
      <c r="A5" s="154" t="s">
        <v>550</v>
      </c>
      <c r="B5" s="159"/>
      <c r="C5" s="160"/>
      <c r="D5" s="161">
        <v>92723</v>
      </c>
      <c r="E5" s="162"/>
      <c r="F5" s="163">
        <v>68468</v>
      </c>
      <c r="G5" s="164"/>
      <c r="H5" s="165"/>
    </row>
    <row r="6" spans="1:8" x14ac:dyDescent="0.15">
      <c r="A6" s="166"/>
      <c r="B6" s="167"/>
      <c r="C6" s="168"/>
      <c r="D6" s="169">
        <v>36762</v>
      </c>
      <c r="E6" s="170"/>
      <c r="F6" s="171">
        <v>34140</v>
      </c>
      <c r="G6" s="172"/>
      <c r="H6" s="173"/>
    </row>
    <row r="7" spans="1:8" x14ac:dyDescent="0.15">
      <c r="A7" s="154" t="s">
        <v>551</v>
      </c>
      <c r="B7" s="159"/>
      <c r="C7" s="160"/>
      <c r="D7" s="161">
        <v>108838</v>
      </c>
      <c r="E7" s="162"/>
      <c r="F7" s="163">
        <v>69729</v>
      </c>
      <c r="G7" s="164"/>
      <c r="H7" s="165"/>
    </row>
    <row r="8" spans="1:8" x14ac:dyDescent="0.15">
      <c r="A8" s="166"/>
      <c r="B8" s="167"/>
      <c r="C8" s="168"/>
      <c r="D8" s="169">
        <v>45419</v>
      </c>
      <c r="E8" s="170"/>
      <c r="F8" s="171">
        <v>38908</v>
      </c>
      <c r="G8" s="172"/>
      <c r="H8" s="173"/>
    </row>
    <row r="9" spans="1:8" x14ac:dyDescent="0.15">
      <c r="A9" s="154" t="s">
        <v>552</v>
      </c>
      <c r="B9" s="159"/>
      <c r="C9" s="160"/>
      <c r="D9" s="161">
        <v>97599</v>
      </c>
      <c r="E9" s="162"/>
      <c r="F9" s="163">
        <v>74581</v>
      </c>
      <c r="G9" s="164"/>
      <c r="H9" s="165"/>
    </row>
    <row r="10" spans="1:8" x14ac:dyDescent="0.15">
      <c r="A10" s="166"/>
      <c r="B10" s="167"/>
      <c r="C10" s="168"/>
      <c r="D10" s="169">
        <v>49858</v>
      </c>
      <c r="E10" s="170"/>
      <c r="F10" s="171">
        <v>41563</v>
      </c>
      <c r="G10" s="172"/>
      <c r="H10" s="173"/>
    </row>
    <row r="11" spans="1:8" x14ac:dyDescent="0.15">
      <c r="A11" s="154" t="s">
        <v>553</v>
      </c>
      <c r="B11" s="159"/>
      <c r="C11" s="160"/>
      <c r="D11" s="161">
        <v>101807</v>
      </c>
      <c r="E11" s="162"/>
      <c r="F11" s="163">
        <v>76347</v>
      </c>
      <c r="G11" s="164"/>
      <c r="H11" s="165"/>
    </row>
    <row r="12" spans="1:8" x14ac:dyDescent="0.15">
      <c r="A12" s="166"/>
      <c r="B12" s="167"/>
      <c r="C12" s="174"/>
      <c r="D12" s="169">
        <v>50040</v>
      </c>
      <c r="E12" s="170"/>
      <c r="F12" s="171">
        <v>41762</v>
      </c>
      <c r="G12" s="172"/>
      <c r="H12" s="173"/>
    </row>
    <row r="13" spans="1:8" x14ac:dyDescent="0.15">
      <c r="A13" s="154"/>
      <c r="B13" s="159"/>
      <c r="C13" s="175"/>
      <c r="D13" s="176">
        <v>97291</v>
      </c>
      <c r="E13" s="177"/>
      <c r="F13" s="178">
        <v>71000</v>
      </c>
      <c r="G13" s="179"/>
      <c r="H13" s="165"/>
    </row>
    <row r="14" spans="1:8" x14ac:dyDescent="0.15">
      <c r="A14" s="166"/>
      <c r="B14" s="167"/>
      <c r="C14" s="168"/>
      <c r="D14" s="169">
        <v>45832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8.39</v>
      </c>
      <c r="C19" s="180">
        <f>ROUND(VALUE(SUBSTITUTE(実質収支比率等に係る経年分析!G$48,"▲","-")),2)</f>
        <v>6.8</v>
      </c>
      <c r="D19" s="180">
        <f>ROUND(VALUE(SUBSTITUTE(実質収支比率等に係る経年分析!H$48,"▲","-")),2)</f>
        <v>4.37</v>
      </c>
      <c r="E19" s="180">
        <f>ROUND(VALUE(SUBSTITUTE(実質収支比率等に係る経年分析!I$48,"▲","-")),2)</f>
        <v>6.57</v>
      </c>
      <c r="F19" s="180">
        <f>ROUND(VALUE(SUBSTITUTE(実質収支比率等に係る経年分析!J$48,"▲","-")),2)</f>
        <v>8.23</v>
      </c>
    </row>
    <row r="20" spans="1:11" x14ac:dyDescent="0.15">
      <c r="A20" s="180" t="s">
        <v>55</v>
      </c>
      <c r="B20" s="180">
        <f>ROUND(VALUE(SUBSTITUTE(実質収支比率等に係る経年分析!F$47,"▲","-")),2)</f>
        <v>23.33</v>
      </c>
      <c r="C20" s="180">
        <f>ROUND(VALUE(SUBSTITUTE(実質収支比率等に係る経年分析!G$47,"▲","-")),2)</f>
        <v>23.6</v>
      </c>
      <c r="D20" s="180">
        <f>ROUND(VALUE(SUBSTITUTE(実質収支比率等に係る経年分析!H$47,"▲","-")),2)</f>
        <v>19.62</v>
      </c>
      <c r="E20" s="180">
        <f>ROUND(VALUE(SUBSTITUTE(実質収支比率等に係る経年分析!I$47,"▲","-")),2)</f>
        <v>11.39</v>
      </c>
      <c r="F20" s="180">
        <f>ROUND(VALUE(SUBSTITUTE(実質収支比率等に係る経年分析!J$47,"▲","-")),2)</f>
        <v>14.88</v>
      </c>
    </row>
    <row r="21" spans="1:11" x14ac:dyDescent="0.15">
      <c r="A21" s="180" t="s">
        <v>56</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-1.53</v>
      </c>
      <c r="D21" s="180">
        <f>IF(ISNUMBER(VALUE(SUBSTITUTE(実質収支比率等に係る経年分析!H$49,"▲","-"))),ROUND(VALUE(SUBSTITUTE(実質収支比率等に係る経年分析!H$49,"▲","-")),2),NA())</f>
        <v>-6.19</v>
      </c>
      <c r="E21" s="180">
        <f>IF(ISNUMBER(VALUE(SUBSTITUTE(実質収支比率等に係る経年分析!I$49,"▲","-"))),ROUND(VALUE(SUBSTITUTE(実質収支比率等に係る経年分析!I$49,"▲","-")),2),NA())</f>
        <v>-5.82</v>
      </c>
      <c r="F21" s="180">
        <f>IF(ISNUMBER(VALUE(SUBSTITUTE(実質収支比率等に係る経年分析!J$49,"▲","-"))),ROUND(VALUE(SUBSTITUTE(実質収支比率等に係る経年分析!J$49,"▲","-")),2),NA())</f>
        <v>5.78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北茨城市介護保険事業特別会計（介護サービス事業勘定）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北茨城市下水道事業会計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0.62</v>
      </c>
    </row>
    <row r="31" spans="1:11" x14ac:dyDescent="0.15">
      <c r="A31" s="181" t="str">
        <f>IF(連結実質赤字比率に係る赤字・黒字の構成分析!C$39="",NA(),連結実質赤字比率に係る赤字・黒字の構成分析!C$39)</f>
        <v>北茨城市介護保険事業特別会計（保険事業勘定）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v>
      </c>
    </row>
    <row r="32" spans="1:11" x14ac:dyDescent="0.15">
      <c r="A32" s="181" t="str">
        <f>IF(連結実質赤字比率に係る赤字・黒字の構成分析!C$38="",NA(),連結実質赤字比率に係る赤字・黒字の構成分析!C$38)</f>
        <v>北茨城市国民健康保険事業特別会計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15">
      <c r="A33" s="181" t="str">
        <f>IF(連結実質赤字比率に係る赤字・黒字の構成分析!C$37="",NA(),連結実質赤字比率に係る赤字・黒字の構成分析!C$37)</f>
        <v>北茨城市民病院事業会計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2.2999999999999998</v>
      </c>
    </row>
    <row r="34" spans="1:16" x14ac:dyDescent="0.15">
      <c r="A34" s="181" t="str">
        <f>IF(連結実質赤字比率に係る赤字・黒字の構成分析!C$36="",NA(),連結実質赤字比率に係る赤字・黒字の構成分析!C$36)</f>
        <v>北茨城市工業用水道事業会計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2.54</v>
      </c>
    </row>
    <row r="35" spans="1:16" x14ac:dyDescent="0.15">
      <c r="A35" s="181" t="str">
        <f>IF(連結実質赤字比率に係る赤字・黒字の構成分析!C$35="",NA(),連結実質赤字比率に係る赤字・黒字の構成分析!C$35)</f>
        <v>北茨城市水道事業会計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8.5299999999999994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4.3600000000000003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8.2200000000000006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1328</v>
      </c>
      <c r="E42" s="182"/>
      <c r="F42" s="182"/>
      <c r="G42" s="182">
        <f>'実質公債費比率（分子）の構造'!L$52</f>
        <v>1320</v>
      </c>
      <c r="H42" s="182"/>
      <c r="I42" s="182"/>
      <c r="J42" s="182">
        <f>'実質公債費比率（分子）の構造'!M$52</f>
        <v>1293</v>
      </c>
      <c r="K42" s="182"/>
      <c r="L42" s="182"/>
      <c r="M42" s="182">
        <f>'実質公債費比率（分子）の構造'!N$52</f>
        <v>1334</v>
      </c>
      <c r="N42" s="182"/>
      <c r="O42" s="182"/>
      <c r="P42" s="182">
        <f>'実質公債費比率（分子）の構造'!O$52</f>
        <v>1329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32</v>
      </c>
      <c r="C44" s="182"/>
      <c r="D44" s="182"/>
      <c r="E44" s="182">
        <f>'実質公債費比率（分子）の構造'!L$50</f>
        <v>29</v>
      </c>
      <c r="F44" s="182"/>
      <c r="G44" s="182"/>
      <c r="H44" s="182">
        <f>'実質公債費比率（分子）の構造'!M$50</f>
        <v>28</v>
      </c>
      <c r="I44" s="182"/>
      <c r="J44" s="182"/>
      <c r="K44" s="182">
        <f>'実質公債費比率（分子）の構造'!N$50</f>
        <v>28</v>
      </c>
      <c r="L44" s="182"/>
      <c r="M44" s="182"/>
      <c r="N44" s="182">
        <f>'実質公債費比率（分子）の構造'!O$50</f>
        <v>15</v>
      </c>
      <c r="O44" s="182"/>
      <c r="P44" s="182"/>
    </row>
    <row r="45" spans="1:16" x14ac:dyDescent="0.15">
      <c r="A45" s="182" t="s">
        <v>66</v>
      </c>
      <c r="B45" s="182">
        <f>'実質公債費比率（分子）の構造'!K$49</f>
        <v>22</v>
      </c>
      <c r="C45" s="182"/>
      <c r="D45" s="182"/>
      <c r="E45" s="182">
        <f>'実質公債費比率（分子）の構造'!L$49</f>
        <v>14</v>
      </c>
      <c r="F45" s="182"/>
      <c r="G45" s="182"/>
      <c r="H45" s="182">
        <f>'実質公債費比率（分子）の構造'!M$49</f>
        <v>11</v>
      </c>
      <c r="I45" s="182"/>
      <c r="J45" s="182"/>
      <c r="K45" s="182">
        <f>'実質公債費比率（分子）の構造'!N$49</f>
        <v>10</v>
      </c>
      <c r="L45" s="182"/>
      <c r="M45" s="182"/>
      <c r="N45" s="182">
        <f>'実質公債費比率（分子）の構造'!O$49</f>
        <v>10</v>
      </c>
      <c r="O45" s="182"/>
      <c r="P45" s="182"/>
    </row>
    <row r="46" spans="1:16" x14ac:dyDescent="0.15">
      <c r="A46" s="182" t="s">
        <v>67</v>
      </c>
      <c r="B46" s="182">
        <f>'実質公債費比率（分子）の構造'!K$48</f>
        <v>416</v>
      </c>
      <c r="C46" s="182"/>
      <c r="D46" s="182"/>
      <c r="E46" s="182">
        <f>'実質公債費比率（分子）の構造'!L$48</f>
        <v>403</v>
      </c>
      <c r="F46" s="182"/>
      <c r="G46" s="182"/>
      <c r="H46" s="182">
        <f>'実質公債費比率（分子）の構造'!M$48</f>
        <v>431</v>
      </c>
      <c r="I46" s="182"/>
      <c r="J46" s="182"/>
      <c r="K46" s="182">
        <f>'実質公債費比率（分子）の構造'!N$48</f>
        <v>417</v>
      </c>
      <c r="L46" s="182"/>
      <c r="M46" s="182"/>
      <c r="N46" s="182">
        <f>'実質公債費比率（分子）の構造'!O$48</f>
        <v>312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1511</v>
      </c>
      <c r="C49" s="182"/>
      <c r="D49" s="182"/>
      <c r="E49" s="182">
        <f>'実質公債費比率（分子）の構造'!L$45</f>
        <v>1636</v>
      </c>
      <c r="F49" s="182"/>
      <c r="G49" s="182"/>
      <c r="H49" s="182">
        <f>'実質公債費比率（分子）の構造'!M$45</f>
        <v>1751</v>
      </c>
      <c r="I49" s="182"/>
      <c r="J49" s="182"/>
      <c r="K49" s="182">
        <f>'実質公債費比率（分子）の構造'!N$45</f>
        <v>1851</v>
      </c>
      <c r="L49" s="182"/>
      <c r="M49" s="182"/>
      <c r="N49" s="182">
        <f>'実質公債費比率（分子）の構造'!O$45</f>
        <v>1991</v>
      </c>
      <c r="O49" s="182"/>
      <c r="P49" s="182"/>
    </row>
    <row r="50" spans="1:16" x14ac:dyDescent="0.15">
      <c r="A50" s="182" t="s">
        <v>71</v>
      </c>
      <c r="B50" s="182" t="e">
        <f>NA()</f>
        <v>#N/A</v>
      </c>
      <c r="C50" s="182">
        <f>IF(ISNUMBER('実質公債費比率（分子）の構造'!K$53),'実質公債費比率（分子）の構造'!K$53,NA())</f>
        <v>653</v>
      </c>
      <c r="D50" s="182" t="e">
        <f>NA()</f>
        <v>#N/A</v>
      </c>
      <c r="E50" s="182" t="e">
        <f>NA()</f>
        <v>#N/A</v>
      </c>
      <c r="F50" s="182">
        <f>IF(ISNUMBER('実質公債費比率（分子）の構造'!L$53),'実質公債費比率（分子）の構造'!L$53,NA())</f>
        <v>762</v>
      </c>
      <c r="G50" s="182" t="e">
        <f>NA()</f>
        <v>#N/A</v>
      </c>
      <c r="H50" s="182" t="e">
        <f>NA()</f>
        <v>#N/A</v>
      </c>
      <c r="I50" s="182">
        <f>IF(ISNUMBER('実質公債費比率（分子）の構造'!M$53),'実質公債費比率（分子）の構造'!M$53,NA())</f>
        <v>928</v>
      </c>
      <c r="J50" s="182" t="e">
        <f>NA()</f>
        <v>#N/A</v>
      </c>
      <c r="K50" s="182" t="e">
        <f>NA()</f>
        <v>#N/A</v>
      </c>
      <c r="L50" s="182">
        <f>IF(ISNUMBER('実質公債費比率（分子）の構造'!N$53),'実質公債費比率（分子）の構造'!N$53,NA())</f>
        <v>972</v>
      </c>
      <c r="M50" s="182" t="e">
        <f>NA()</f>
        <v>#N/A</v>
      </c>
      <c r="N50" s="182" t="e">
        <f>NA()</f>
        <v>#N/A</v>
      </c>
      <c r="O50" s="182">
        <f>IF(ISNUMBER('実質公債費比率（分子）の構造'!O$53),'実質公債費比率（分子）の構造'!O$53,NA())</f>
        <v>999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14945</v>
      </c>
      <c r="E56" s="181"/>
      <c r="F56" s="181"/>
      <c r="G56" s="181">
        <f>'将来負担比率（分子）の構造'!J$52</f>
        <v>14845</v>
      </c>
      <c r="H56" s="181"/>
      <c r="I56" s="181"/>
      <c r="J56" s="181">
        <f>'将来負担比率（分子）の構造'!K$52</f>
        <v>14629</v>
      </c>
      <c r="K56" s="181"/>
      <c r="L56" s="181"/>
      <c r="M56" s="181">
        <f>'将来負担比率（分子）の構造'!L$52</f>
        <v>14487</v>
      </c>
      <c r="N56" s="181"/>
      <c r="O56" s="181"/>
      <c r="P56" s="181">
        <f>'将来負担比率（分子）の構造'!M$52</f>
        <v>15678</v>
      </c>
    </row>
    <row r="57" spans="1:16" x14ac:dyDescent="0.15">
      <c r="A57" s="181" t="s">
        <v>42</v>
      </c>
      <c r="B57" s="181"/>
      <c r="C57" s="181"/>
      <c r="D57" s="181">
        <f>'将来負担比率（分子）の構造'!I$51</f>
        <v>2385</v>
      </c>
      <c r="E57" s="181"/>
      <c r="F57" s="181"/>
      <c r="G57" s="181">
        <f>'将来負担比率（分子）の構造'!J$51</f>
        <v>2446</v>
      </c>
      <c r="H57" s="181"/>
      <c r="I57" s="181"/>
      <c r="J57" s="181">
        <f>'将来負担比率（分子）の構造'!K$51</f>
        <v>2656</v>
      </c>
      <c r="K57" s="181"/>
      <c r="L57" s="181"/>
      <c r="M57" s="181">
        <f>'将来負担比率（分子）の構造'!L$51</f>
        <v>2524</v>
      </c>
      <c r="N57" s="181"/>
      <c r="O57" s="181"/>
      <c r="P57" s="181">
        <f>'将来負担比率（分子）の構造'!M$51</f>
        <v>2531</v>
      </c>
    </row>
    <row r="58" spans="1:16" x14ac:dyDescent="0.15">
      <c r="A58" s="181" t="s">
        <v>41</v>
      </c>
      <c r="B58" s="181"/>
      <c r="C58" s="181"/>
      <c r="D58" s="181">
        <f>'将来負担比率（分子）の構造'!I$50</f>
        <v>3722</v>
      </c>
      <c r="E58" s="181"/>
      <c r="F58" s="181"/>
      <c r="G58" s="181">
        <f>'将来負担比率（分子）の構造'!J$50</f>
        <v>3683</v>
      </c>
      <c r="H58" s="181"/>
      <c r="I58" s="181"/>
      <c r="J58" s="181">
        <f>'将来負担比率（分子）の構造'!K$50</f>
        <v>3423</v>
      </c>
      <c r="K58" s="181"/>
      <c r="L58" s="181"/>
      <c r="M58" s="181">
        <f>'将来負担比率（分子）の構造'!L$50</f>
        <v>2540</v>
      </c>
      <c r="N58" s="181"/>
      <c r="O58" s="181"/>
      <c r="P58" s="181">
        <f>'将来負担比率（分子）の構造'!M$50</f>
        <v>3128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v>
      </c>
      <c r="C61" s="181"/>
      <c r="D61" s="181"/>
      <c r="E61" s="181">
        <f>'将来負担比率（分子）の構造'!J$46</f>
        <v>6</v>
      </c>
      <c r="F61" s="181"/>
      <c r="G61" s="181"/>
      <c r="H61" s="181">
        <f>'将来負担比率（分子）の構造'!K$46</f>
        <v>13</v>
      </c>
      <c r="I61" s="181"/>
      <c r="J61" s="181"/>
      <c r="K61" s="181">
        <f>'将来負担比率（分子）の構造'!L$46</f>
        <v>9</v>
      </c>
      <c r="L61" s="181"/>
      <c r="M61" s="181"/>
      <c r="N61" s="181">
        <f>'将来負担比率（分子）の構造'!M$46</f>
        <v>3</v>
      </c>
      <c r="O61" s="181"/>
      <c r="P61" s="181"/>
    </row>
    <row r="62" spans="1:16" x14ac:dyDescent="0.15">
      <c r="A62" s="181" t="s">
        <v>35</v>
      </c>
      <c r="B62" s="181">
        <f>'将来負担比率（分子）の構造'!I$45</f>
        <v>2922</v>
      </c>
      <c r="C62" s="181"/>
      <c r="D62" s="181"/>
      <c r="E62" s="181">
        <f>'将来負担比率（分子）の構造'!J$45</f>
        <v>2893</v>
      </c>
      <c r="F62" s="181"/>
      <c r="G62" s="181"/>
      <c r="H62" s="181">
        <f>'将来負担比率（分子）の構造'!K$45</f>
        <v>2818</v>
      </c>
      <c r="I62" s="181"/>
      <c r="J62" s="181"/>
      <c r="K62" s="181">
        <f>'将来負担比率（分子）の構造'!L$45</f>
        <v>2764</v>
      </c>
      <c r="L62" s="181"/>
      <c r="M62" s="181"/>
      <c r="N62" s="181">
        <f>'将来負担比率（分子）の構造'!M$45</f>
        <v>2767</v>
      </c>
      <c r="O62" s="181"/>
      <c r="P62" s="181"/>
    </row>
    <row r="63" spans="1:16" x14ac:dyDescent="0.15">
      <c r="A63" s="181" t="s">
        <v>34</v>
      </c>
      <c r="B63" s="181">
        <f>'将来負担比率（分子）の構造'!I$44</f>
        <v>165</v>
      </c>
      <c r="C63" s="181"/>
      <c r="D63" s="181"/>
      <c r="E63" s="181">
        <f>'将来負担比率（分子）の構造'!J$44</f>
        <v>137</v>
      </c>
      <c r="F63" s="181"/>
      <c r="G63" s="181"/>
      <c r="H63" s="181">
        <f>'将来負担比率（分子）の構造'!K$44</f>
        <v>96</v>
      </c>
      <c r="I63" s="181"/>
      <c r="J63" s="181"/>
      <c r="K63" s="181">
        <f>'将来負担比率（分子）の構造'!L$44</f>
        <v>104</v>
      </c>
      <c r="L63" s="181"/>
      <c r="M63" s="181"/>
      <c r="N63" s="181">
        <f>'将来負担比率（分子）の構造'!M$44</f>
        <v>408</v>
      </c>
      <c r="O63" s="181"/>
      <c r="P63" s="181"/>
    </row>
    <row r="64" spans="1:16" x14ac:dyDescent="0.15">
      <c r="A64" s="181" t="s">
        <v>33</v>
      </c>
      <c r="B64" s="181">
        <f>'将来負担比率（分子）の構造'!I$43</f>
        <v>6393</v>
      </c>
      <c r="C64" s="181"/>
      <c r="D64" s="181"/>
      <c r="E64" s="181">
        <f>'将来負担比率（分子）の構造'!J$43</f>
        <v>5961</v>
      </c>
      <c r="F64" s="181"/>
      <c r="G64" s="181"/>
      <c r="H64" s="181">
        <f>'将来負担比率（分子）の構造'!K$43</f>
        <v>5794</v>
      </c>
      <c r="I64" s="181"/>
      <c r="J64" s="181"/>
      <c r="K64" s="181">
        <f>'将来負担比率（分子）の構造'!L$43</f>
        <v>5548</v>
      </c>
      <c r="L64" s="181"/>
      <c r="M64" s="181"/>
      <c r="N64" s="181">
        <f>'将来負担比率（分子）の構造'!M$43</f>
        <v>5472</v>
      </c>
      <c r="O64" s="181"/>
      <c r="P64" s="181"/>
    </row>
    <row r="65" spans="1:16" x14ac:dyDescent="0.15">
      <c r="A65" s="181" t="s">
        <v>32</v>
      </c>
      <c r="B65" s="181">
        <f>'将来負担比率（分子）の構造'!I$42</f>
        <v>100</v>
      </c>
      <c r="C65" s="181"/>
      <c r="D65" s="181"/>
      <c r="E65" s="181">
        <f>'将来負担比率（分子）の構造'!J$42</f>
        <v>71</v>
      </c>
      <c r="F65" s="181"/>
      <c r="G65" s="181"/>
      <c r="H65" s="181">
        <f>'将来負担比率（分子）の構造'!K$42</f>
        <v>43</v>
      </c>
      <c r="I65" s="181"/>
      <c r="J65" s="181"/>
      <c r="K65" s="181">
        <f>'将来負担比率（分子）の構造'!L$42</f>
        <v>15</v>
      </c>
      <c r="L65" s="181"/>
      <c r="M65" s="181"/>
      <c r="N65" s="181" t="str">
        <f>'将来負担比率（分子）の構造'!M$42</f>
        <v>-</v>
      </c>
      <c r="O65" s="181"/>
      <c r="P65" s="181"/>
    </row>
    <row r="66" spans="1:16" x14ac:dyDescent="0.15">
      <c r="A66" s="181" t="s">
        <v>31</v>
      </c>
      <c r="B66" s="181">
        <f>'将来負担比率（分子）の構造'!I$41</f>
        <v>20594</v>
      </c>
      <c r="C66" s="181"/>
      <c r="D66" s="181"/>
      <c r="E66" s="181">
        <f>'将来負担比率（分子）の構造'!J$41</f>
        <v>21191</v>
      </c>
      <c r="F66" s="181"/>
      <c r="G66" s="181"/>
      <c r="H66" s="181">
        <f>'将来負担比率（分子）の構造'!K$41</f>
        <v>21518</v>
      </c>
      <c r="I66" s="181"/>
      <c r="J66" s="181"/>
      <c r="K66" s="181">
        <f>'将来負担比率（分子）の構造'!L$41</f>
        <v>22300</v>
      </c>
      <c r="L66" s="181"/>
      <c r="M66" s="181"/>
      <c r="N66" s="181">
        <f>'将来負担比率（分子）の構造'!M$41</f>
        <v>23122</v>
      </c>
      <c r="O66" s="181"/>
      <c r="P66" s="181"/>
    </row>
    <row r="67" spans="1:16" x14ac:dyDescent="0.15">
      <c r="A67" s="181" t="s">
        <v>75</v>
      </c>
      <c r="B67" s="181" t="e">
        <f>NA()</f>
        <v>#N/A</v>
      </c>
      <c r="C67" s="181">
        <f>IF(ISNUMBER('将来負担比率（分子）の構造'!I$53), IF('将来負担比率（分子）の構造'!I$53 &lt; 0, 0, '将来負担比率（分子）の構造'!I$53), NA())</f>
        <v>9130</v>
      </c>
      <c r="D67" s="181" t="e">
        <f>NA()</f>
        <v>#N/A</v>
      </c>
      <c r="E67" s="181" t="e">
        <f>NA()</f>
        <v>#N/A</v>
      </c>
      <c r="F67" s="181">
        <f>IF(ISNUMBER('将来負担比率（分子）の構造'!J$53), IF('将来負担比率（分子）の構造'!J$53 &lt; 0, 0, '将来負担比率（分子）の構造'!J$53), NA())</f>
        <v>9285</v>
      </c>
      <c r="G67" s="181" t="e">
        <f>NA()</f>
        <v>#N/A</v>
      </c>
      <c r="H67" s="181" t="e">
        <f>NA()</f>
        <v>#N/A</v>
      </c>
      <c r="I67" s="181">
        <f>IF(ISNUMBER('将来負担比率（分子）の構造'!K$53), IF('将来負担比率（分子）の構造'!K$53 &lt; 0, 0, '将来負担比率（分子）の構造'!K$53), NA())</f>
        <v>9574</v>
      </c>
      <c r="J67" s="181" t="e">
        <f>NA()</f>
        <v>#N/A</v>
      </c>
      <c r="K67" s="181" t="e">
        <f>NA()</f>
        <v>#N/A</v>
      </c>
      <c r="L67" s="181">
        <f>IF(ISNUMBER('将来負担比率（分子）の構造'!L$53), IF('将来負担比率（分子）の構造'!L$53 &lt; 0, 0, '将来負担比率（分子）の構造'!L$53), NA())</f>
        <v>11189</v>
      </c>
      <c r="M67" s="181" t="e">
        <f>NA()</f>
        <v>#N/A</v>
      </c>
      <c r="N67" s="181" t="e">
        <f>NA()</f>
        <v>#N/A</v>
      </c>
      <c r="O67" s="181">
        <f>IF(ISNUMBER('将来負担比率（分子）の構造'!M$53), IF('将来負担比率（分子）の構造'!M$53 &lt; 0, 0, '将来負担比率（分子）の構造'!M$53), NA())</f>
        <v>10434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1965</v>
      </c>
      <c r="C72" s="185">
        <f>基金残高に係る経年分析!G55</f>
        <v>1151</v>
      </c>
      <c r="D72" s="185">
        <f>基金残高に係る経年分析!H55</f>
        <v>1559</v>
      </c>
    </row>
    <row r="73" spans="1:16" x14ac:dyDescent="0.15">
      <c r="A73" s="184" t="s">
        <v>78</v>
      </c>
      <c r="B73" s="185">
        <f>基金残高に係る経年分析!F56</f>
        <v>168</v>
      </c>
      <c r="C73" s="185">
        <f>基金残高に係る経年分析!G56</f>
        <v>152</v>
      </c>
      <c r="D73" s="185">
        <f>基金残高に係る経年分析!H56</f>
        <v>152</v>
      </c>
    </row>
    <row r="74" spans="1:16" x14ac:dyDescent="0.15">
      <c r="A74" s="184" t="s">
        <v>79</v>
      </c>
      <c r="B74" s="185">
        <f>基金残高に係る経年分析!F57</f>
        <v>1716</v>
      </c>
      <c r="C74" s="185">
        <f>基金残高に係る経年分析!G57</f>
        <v>1581</v>
      </c>
      <c r="D74" s="185">
        <f>基金残高に係る経年分析!H57</f>
        <v>870</v>
      </c>
    </row>
  </sheetData>
  <sheetProtection algorithmName="SHA-512" hashValue="InPUbdxqZ+40lK58TFctHBIncnIkI9sncdi2oPiWCNVsyLX0pli14p8qw0jU7AX8m9blzWFtk2APvv7GniQj+w==" saltValue="uui+ol5yHpIZxZrHaWb0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5756978</v>
      </c>
      <c r="S5" s="637"/>
      <c r="T5" s="637"/>
      <c r="U5" s="637"/>
      <c r="V5" s="637"/>
      <c r="W5" s="637"/>
      <c r="X5" s="637"/>
      <c r="Y5" s="638"/>
      <c r="Z5" s="639">
        <v>18.600000000000001</v>
      </c>
      <c r="AA5" s="639"/>
      <c r="AB5" s="639"/>
      <c r="AC5" s="639"/>
      <c r="AD5" s="640">
        <v>5588516</v>
      </c>
      <c r="AE5" s="640"/>
      <c r="AF5" s="640"/>
      <c r="AG5" s="640"/>
      <c r="AH5" s="640"/>
      <c r="AI5" s="640"/>
      <c r="AJ5" s="640"/>
      <c r="AK5" s="640"/>
      <c r="AL5" s="641">
        <v>58.4</v>
      </c>
      <c r="AM5" s="642"/>
      <c r="AN5" s="642"/>
      <c r="AO5" s="643"/>
      <c r="AP5" s="633" t="s">
        <v>224</v>
      </c>
      <c r="AQ5" s="634"/>
      <c r="AR5" s="634"/>
      <c r="AS5" s="634"/>
      <c r="AT5" s="634"/>
      <c r="AU5" s="634"/>
      <c r="AV5" s="634"/>
      <c r="AW5" s="634"/>
      <c r="AX5" s="634"/>
      <c r="AY5" s="634"/>
      <c r="AZ5" s="634"/>
      <c r="BA5" s="634"/>
      <c r="BB5" s="634"/>
      <c r="BC5" s="634"/>
      <c r="BD5" s="634"/>
      <c r="BE5" s="634"/>
      <c r="BF5" s="635"/>
      <c r="BG5" s="647">
        <v>5577715</v>
      </c>
      <c r="BH5" s="648"/>
      <c r="BI5" s="648"/>
      <c r="BJ5" s="648"/>
      <c r="BK5" s="648"/>
      <c r="BL5" s="648"/>
      <c r="BM5" s="648"/>
      <c r="BN5" s="649"/>
      <c r="BO5" s="650">
        <v>96.9</v>
      </c>
      <c r="BP5" s="650"/>
      <c r="BQ5" s="650"/>
      <c r="BR5" s="650"/>
      <c r="BS5" s="651">
        <v>66360</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201644</v>
      </c>
      <c r="S6" s="648"/>
      <c r="T6" s="648"/>
      <c r="U6" s="648"/>
      <c r="V6" s="648"/>
      <c r="W6" s="648"/>
      <c r="X6" s="648"/>
      <c r="Y6" s="649"/>
      <c r="Z6" s="650">
        <v>0.7</v>
      </c>
      <c r="AA6" s="650"/>
      <c r="AB6" s="650"/>
      <c r="AC6" s="650"/>
      <c r="AD6" s="651">
        <v>201644</v>
      </c>
      <c r="AE6" s="651"/>
      <c r="AF6" s="651"/>
      <c r="AG6" s="651"/>
      <c r="AH6" s="651"/>
      <c r="AI6" s="651"/>
      <c r="AJ6" s="651"/>
      <c r="AK6" s="651"/>
      <c r="AL6" s="652">
        <v>2.1</v>
      </c>
      <c r="AM6" s="653"/>
      <c r="AN6" s="653"/>
      <c r="AO6" s="654"/>
      <c r="AP6" s="644" t="s">
        <v>229</v>
      </c>
      <c r="AQ6" s="645"/>
      <c r="AR6" s="645"/>
      <c r="AS6" s="645"/>
      <c r="AT6" s="645"/>
      <c r="AU6" s="645"/>
      <c r="AV6" s="645"/>
      <c r="AW6" s="645"/>
      <c r="AX6" s="645"/>
      <c r="AY6" s="645"/>
      <c r="AZ6" s="645"/>
      <c r="BA6" s="645"/>
      <c r="BB6" s="645"/>
      <c r="BC6" s="645"/>
      <c r="BD6" s="645"/>
      <c r="BE6" s="645"/>
      <c r="BF6" s="646"/>
      <c r="BG6" s="647">
        <v>5577715</v>
      </c>
      <c r="BH6" s="648"/>
      <c r="BI6" s="648"/>
      <c r="BJ6" s="648"/>
      <c r="BK6" s="648"/>
      <c r="BL6" s="648"/>
      <c r="BM6" s="648"/>
      <c r="BN6" s="649"/>
      <c r="BO6" s="650">
        <v>96.9</v>
      </c>
      <c r="BP6" s="650"/>
      <c r="BQ6" s="650"/>
      <c r="BR6" s="650"/>
      <c r="BS6" s="651">
        <v>66360</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200801</v>
      </c>
      <c r="CS6" s="648"/>
      <c r="CT6" s="648"/>
      <c r="CU6" s="648"/>
      <c r="CV6" s="648"/>
      <c r="CW6" s="648"/>
      <c r="CX6" s="648"/>
      <c r="CY6" s="649"/>
      <c r="CZ6" s="641">
        <v>0.7</v>
      </c>
      <c r="DA6" s="642"/>
      <c r="DB6" s="642"/>
      <c r="DC6" s="661"/>
      <c r="DD6" s="656" t="s">
        <v>126</v>
      </c>
      <c r="DE6" s="648"/>
      <c r="DF6" s="648"/>
      <c r="DG6" s="648"/>
      <c r="DH6" s="648"/>
      <c r="DI6" s="648"/>
      <c r="DJ6" s="648"/>
      <c r="DK6" s="648"/>
      <c r="DL6" s="648"/>
      <c r="DM6" s="648"/>
      <c r="DN6" s="648"/>
      <c r="DO6" s="648"/>
      <c r="DP6" s="649"/>
      <c r="DQ6" s="656">
        <v>200793</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3924</v>
      </c>
      <c r="S7" s="648"/>
      <c r="T7" s="648"/>
      <c r="U7" s="648"/>
      <c r="V7" s="648"/>
      <c r="W7" s="648"/>
      <c r="X7" s="648"/>
      <c r="Y7" s="649"/>
      <c r="Z7" s="650">
        <v>0</v>
      </c>
      <c r="AA7" s="650"/>
      <c r="AB7" s="650"/>
      <c r="AC7" s="650"/>
      <c r="AD7" s="651">
        <v>3924</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2390209</v>
      </c>
      <c r="BH7" s="648"/>
      <c r="BI7" s="648"/>
      <c r="BJ7" s="648"/>
      <c r="BK7" s="648"/>
      <c r="BL7" s="648"/>
      <c r="BM7" s="648"/>
      <c r="BN7" s="649"/>
      <c r="BO7" s="650">
        <v>41.5</v>
      </c>
      <c r="BP7" s="650"/>
      <c r="BQ7" s="650"/>
      <c r="BR7" s="650"/>
      <c r="BS7" s="651">
        <v>66360</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6581288</v>
      </c>
      <c r="CS7" s="648"/>
      <c r="CT7" s="648"/>
      <c r="CU7" s="648"/>
      <c r="CV7" s="648"/>
      <c r="CW7" s="648"/>
      <c r="CX7" s="648"/>
      <c r="CY7" s="649"/>
      <c r="CZ7" s="650">
        <v>22.3</v>
      </c>
      <c r="DA7" s="650"/>
      <c r="DB7" s="650"/>
      <c r="DC7" s="650"/>
      <c r="DD7" s="656">
        <v>224174</v>
      </c>
      <c r="DE7" s="648"/>
      <c r="DF7" s="648"/>
      <c r="DG7" s="648"/>
      <c r="DH7" s="648"/>
      <c r="DI7" s="648"/>
      <c r="DJ7" s="648"/>
      <c r="DK7" s="648"/>
      <c r="DL7" s="648"/>
      <c r="DM7" s="648"/>
      <c r="DN7" s="648"/>
      <c r="DO7" s="648"/>
      <c r="DP7" s="649"/>
      <c r="DQ7" s="656">
        <v>1837657</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18804</v>
      </c>
      <c r="S8" s="648"/>
      <c r="T8" s="648"/>
      <c r="U8" s="648"/>
      <c r="V8" s="648"/>
      <c r="W8" s="648"/>
      <c r="X8" s="648"/>
      <c r="Y8" s="649"/>
      <c r="Z8" s="650">
        <v>0.1</v>
      </c>
      <c r="AA8" s="650"/>
      <c r="AB8" s="650"/>
      <c r="AC8" s="650"/>
      <c r="AD8" s="651">
        <v>18804</v>
      </c>
      <c r="AE8" s="651"/>
      <c r="AF8" s="651"/>
      <c r="AG8" s="651"/>
      <c r="AH8" s="651"/>
      <c r="AI8" s="651"/>
      <c r="AJ8" s="651"/>
      <c r="AK8" s="651"/>
      <c r="AL8" s="652">
        <v>0.2</v>
      </c>
      <c r="AM8" s="653"/>
      <c r="AN8" s="653"/>
      <c r="AO8" s="654"/>
      <c r="AP8" s="644" t="s">
        <v>235</v>
      </c>
      <c r="AQ8" s="645"/>
      <c r="AR8" s="645"/>
      <c r="AS8" s="645"/>
      <c r="AT8" s="645"/>
      <c r="AU8" s="645"/>
      <c r="AV8" s="645"/>
      <c r="AW8" s="645"/>
      <c r="AX8" s="645"/>
      <c r="AY8" s="645"/>
      <c r="AZ8" s="645"/>
      <c r="BA8" s="645"/>
      <c r="BB8" s="645"/>
      <c r="BC8" s="645"/>
      <c r="BD8" s="645"/>
      <c r="BE8" s="645"/>
      <c r="BF8" s="646"/>
      <c r="BG8" s="647">
        <v>76350</v>
      </c>
      <c r="BH8" s="648"/>
      <c r="BI8" s="648"/>
      <c r="BJ8" s="648"/>
      <c r="BK8" s="648"/>
      <c r="BL8" s="648"/>
      <c r="BM8" s="648"/>
      <c r="BN8" s="649"/>
      <c r="BO8" s="650">
        <v>1.3</v>
      </c>
      <c r="BP8" s="650"/>
      <c r="BQ8" s="650"/>
      <c r="BR8" s="650"/>
      <c r="BS8" s="656" t="s">
        <v>126</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6411903</v>
      </c>
      <c r="CS8" s="648"/>
      <c r="CT8" s="648"/>
      <c r="CU8" s="648"/>
      <c r="CV8" s="648"/>
      <c r="CW8" s="648"/>
      <c r="CX8" s="648"/>
      <c r="CY8" s="649"/>
      <c r="CZ8" s="650">
        <v>21.8</v>
      </c>
      <c r="DA8" s="650"/>
      <c r="DB8" s="650"/>
      <c r="DC8" s="650"/>
      <c r="DD8" s="656">
        <v>13365</v>
      </c>
      <c r="DE8" s="648"/>
      <c r="DF8" s="648"/>
      <c r="DG8" s="648"/>
      <c r="DH8" s="648"/>
      <c r="DI8" s="648"/>
      <c r="DJ8" s="648"/>
      <c r="DK8" s="648"/>
      <c r="DL8" s="648"/>
      <c r="DM8" s="648"/>
      <c r="DN8" s="648"/>
      <c r="DO8" s="648"/>
      <c r="DP8" s="649"/>
      <c r="DQ8" s="656">
        <v>3146873</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26178</v>
      </c>
      <c r="S9" s="648"/>
      <c r="T9" s="648"/>
      <c r="U9" s="648"/>
      <c r="V9" s="648"/>
      <c r="W9" s="648"/>
      <c r="X9" s="648"/>
      <c r="Y9" s="649"/>
      <c r="Z9" s="650">
        <v>0.1</v>
      </c>
      <c r="AA9" s="650"/>
      <c r="AB9" s="650"/>
      <c r="AC9" s="650"/>
      <c r="AD9" s="651">
        <v>26178</v>
      </c>
      <c r="AE9" s="651"/>
      <c r="AF9" s="651"/>
      <c r="AG9" s="651"/>
      <c r="AH9" s="651"/>
      <c r="AI9" s="651"/>
      <c r="AJ9" s="651"/>
      <c r="AK9" s="651"/>
      <c r="AL9" s="652">
        <v>0.3</v>
      </c>
      <c r="AM9" s="653"/>
      <c r="AN9" s="653"/>
      <c r="AO9" s="654"/>
      <c r="AP9" s="644" t="s">
        <v>238</v>
      </c>
      <c r="AQ9" s="645"/>
      <c r="AR9" s="645"/>
      <c r="AS9" s="645"/>
      <c r="AT9" s="645"/>
      <c r="AU9" s="645"/>
      <c r="AV9" s="645"/>
      <c r="AW9" s="645"/>
      <c r="AX9" s="645"/>
      <c r="AY9" s="645"/>
      <c r="AZ9" s="645"/>
      <c r="BA9" s="645"/>
      <c r="BB9" s="645"/>
      <c r="BC9" s="645"/>
      <c r="BD9" s="645"/>
      <c r="BE9" s="645"/>
      <c r="BF9" s="646"/>
      <c r="BG9" s="647">
        <v>1934024</v>
      </c>
      <c r="BH9" s="648"/>
      <c r="BI9" s="648"/>
      <c r="BJ9" s="648"/>
      <c r="BK9" s="648"/>
      <c r="BL9" s="648"/>
      <c r="BM9" s="648"/>
      <c r="BN9" s="649"/>
      <c r="BO9" s="650">
        <v>33.6</v>
      </c>
      <c r="BP9" s="650"/>
      <c r="BQ9" s="650"/>
      <c r="BR9" s="650"/>
      <c r="BS9" s="656" t="s">
        <v>126</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6593440</v>
      </c>
      <c r="CS9" s="648"/>
      <c r="CT9" s="648"/>
      <c r="CU9" s="648"/>
      <c r="CV9" s="648"/>
      <c r="CW9" s="648"/>
      <c r="CX9" s="648"/>
      <c r="CY9" s="649"/>
      <c r="CZ9" s="650">
        <v>22.4</v>
      </c>
      <c r="DA9" s="650"/>
      <c r="DB9" s="650"/>
      <c r="DC9" s="650"/>
      <c r="DD9" s="656">
        <v>157967</v>
      </c>
      <c r="DE9" s="648"/>
      <c r="DF9" s="648"/>
      <c r="DG9" s="648"/>
      <c r="DH9" s="648"/>
      <c r="DI9" s="648"/>
      <c r="DJ9" s="648"/>
      <c r="DK9" s="648"/>
      <c r="DL9" s="648"/>
      <c r="DM9" s="648"/>
      <c r="DN9" s="648"/>
      <c r="DO9" s="648"/>
      <c r="DP9" s="649"/>
      <c r="DQ9" s="656">
        <v>6239030</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134</v>
      </c>
      <c r="S10" s="648"/>
      <c r="T10" s="648"/>
      <c r="U10" s="648"/>
      <c r="V10" s="648"/>
      <c r="W10" s="648"/>
      <c r="X10" s="648"/>
      <c r="Y10" s="649"/>
      <c r="Z10" s="650" t="s">
        <v>126</v>
      </c>
      <c r="AA10" s="650"/>
      <c r="AB10" s="650"/>
      <c r="AC10" s="650"/>
      <c r="AD10" s="651" t="s">
        <v>126</v>
      </c>
      <c r="AE10" s="651"/>
      <c r="AF10" s="651"/>
      <c r="AG10" s="651"/>
      <c r="AH10" s="651"/>
      <c r="AI10" s="651"/>
      <c r="AJ10" s="651"/>
      <c r="AK10" s="651"/>
      <c r="AL10" s="652" t="s">
        <v>241</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109626</v>
      </c>
      <c r="BH10" s="648"/>
      <c r="BI10" s="648"/>
      <c r="BJ10" s="648"/>
      <c r="BK10" s="648"/>
      <c r="BL10" s="648"/>
      <c r="BM10" s="648"/>
      <c r="BN10" s="649"/>
      <c r="BO10" s="650">
        <v>1.9</v>
      </c>
      <c r="BP10" s="650"/>
      <c r="BQ10" s="650"/>
      <c r="BR10" s="650"/>
      <c r="BS10" s="656" t="s">
        <v>126</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126</v>
      </c>
      <c r="CS10" s="648"/>
      <c r="CT10" s="648"/>
      <c r="CU10" s="648"/>
      <c r="CV10" s="648"/>
      <c r="CW10" s="648"/>
      <c r="CX10" s="648"/>
      <c r="CY10" s="649"/>
      <c r="CZ10" s="650" t="s">
        <v>126</v>
      </c>
      <c r="DA10" s="650"/>
      <c r="DB10" s="650"/>
      <c r="DC10" s="650"/>
      <c r="DD10" s="656" t="s">
        <v>241</v>
      </c>
      <c r="DE10" s="648"/>
      <c r="DF10" s="648"/>
      <c r="DG10" s="648"/>
      <c r="DH10" s="648"/>
      <c r="DI10" s="648"/>
      <c r="DJ10" s="648"/>
      <c r="DK10" s="648"/>
      <c r="DL10" s="648"/>
      <c r="DM10" s="648"/>
      <c r="DN10" s="648"/>
      <c r="DO10" s="648"/>
      <c r="DP10" s="649"/>
      <c r="DQ10" s="656" t="s">
        <v>134</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932716</v>
      </c>
      <c r="S11" s="648"/>
      <c r="T11" s="648"/>
      <c r="U11" s="648"/>
      <c r="V11" s="648"/>
      <c r="W11" s="648"/>
      <c r="X11" s="648"/>
      <c r="Y11" s="649"/>
      <c r="Z11" s="652">
        <v>3</v>
      </c>
      <c r="AA11" s="653"/>
      <c r="AB11" s="653"/>
      <c r="AC11" s="665"/>
      <c r="AD11" s="656">
        <v>932716</v>
      </c>
      <c r="AE11" s="648"/>
      <c r="AF11" s="648"/>
      <c r="AG11" s="648"/>
      <c r="AH11" s="648"/>
      <c r="AI11" s="648"/>
      <c r="AJ11" s="648"/>
      <c r="AK11" s="649"/>
      <c r="AL11" s="652">
        <v>9.6999999999999993</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270209</v>
      </c>
      <c r="BH11" s="648"/>
      <c r="BI11" s="648"/>
      <c r="BJ11" s="648"/>
      <c r="BK11" s="648"/>
      <c r="BL11" s="648"/>
      <c r="BM11" s="648"/>
      <c r="BN11" s="649"/>
      <c r="BO11" s="650">
        <v>4.7</v>
      </c>
      <c r="BP11" s="650"/>
      <c r="BQ11" s="650"/>
      <c r="BR11" s="650"/>
      <c r="BS11" s="656">
        <v>66360</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730443</v>
      </c>
      <c r="CS11" s="648"/>
      <c r="CT11" s="648"/>
      <c r="CU11" s="648"/>
      <c r="CV11" s="648"/>
      <c r="CW11" s="648"/>
      <c r="CX11" s="648"/>
      <c r="CY11" s="649"/>
      <c r="CZ11" s="650">
        <v>2.5</v>
      </c>
      <c r="DA11" s="650"/>
      <c r="DB11" s="650"/>
      <c r="DC11" s="650"/>
      <c r="DD11" s="656">
        <v>302989</v>
      </c>
      <c r="DE11" s="648"/>
      <c r="DF11" s="648"/>
      <c r="DG11" s="648"/>
      <c r="DH11" s="648"/>
      <c r="DI11" s="648"/>
      <c r="DJ11" s="648"/>
      <c r="DK11" s="648"/>
      <c r="DL11" s="648"/>
      <c r="DM11" s="648"/>
      <c r="DN11" s="648"/>
      <c r="DO11" s="648"/>
      <c r="DP11" s="649"/>
      <c r="DQ11" s="656">
        <v>467998</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5603</v>
      </c>
      <c r="S12" s="648"/>
      <c r="T12" s="648"/>
      <c r="U12" s="648"/>
      <c r="V12" s="648"/>
      <c r="W12" s="648"/>
      <c r="X12" s="648"/>
      <c r="Y12" s="649"/>
      <c r="Z12" s="650">
        <v>0</v>
      </c>
      <c r="AA12" s="650"/>
      <c r="AB12" s="650"/>
      <c r="AC12" s="650"/>
      <c r="AD12" s="651">
        <v>5603</v>
      </c>
      <c r="AE12" s="651"/>
      <c r="AF12" s="651"/>
      <c r="AG12" s="651"/>
      <c r="AH12" s="651"/>
      <c r="AI12" s="651"/>
      <c r="AJ12" s="651"/>
      <c r="AK12" s="651"/>
      <c r="AL12" s="652">
        <v>0.1</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2710410</v>
      </c>
      <c r="BH12" s="648"/>
      <c r="BI12" s="648"/>
      <c r="BJ12" s="648"/>
      <c r="BK12" s="648"/>
      <c r="BL12" s="648"/>
      <c r="BM12" s="648"/>
      <c r="BN12" s="649"/>
      <c r="BO12" s="650">
        <v>47.1</v>
      </c>
      <c r="BP12" s="650"/>
      <c r="BQ12" s="650"/>
      <c r="BR12" s="650"/>
      <c r="BS12" s="656" t="s">
        <v>241</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344447</v>
      </c>
      <c r="CS12" s="648"/>
      <c r="CT12" s="648"/>
      <c r="CU12" s="648"/>
      <c r="CV12" s="648"/>
      <c r="CW12" s="648"/>
      <c r="CX12" s="648"/>
      <c r="CY12" s="649"/>
      <c r="CZ12" s="650">
        <v>1.2</v>
      </c>
      <c r="DA12" s="650"/>
      <c r="DB12" s="650"/>
      <c r="DC12" s="650"/>
      <c r="DD12" s="656">
        <v>6295</v>
      </c>
      <c r="DE12" s="648"/>
      <c r="DF12" s="648"/>
      <c r="DG12" s="648"/>
      <c r="DH12" s="648"/>
      <c r="DI12" s="648"/>
      <c r="DJ12" s="648"/>
      <c r="DK12" s="648"/>
      <c r="DL12" s="648"/>
      <c r="DM12" s="648"/>
      <c r="DN12" s="648"/>
      <c r="DO12" s="648"/>
      <c r="DP12" s="649"/>
      <c r="DQ12" s="656">
        <v>285507</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134</v>
      </c>
      <c r="S13" s="648"/>
      <c r="T13" s="648"/>
      <c r="U13" s="648"/>
      <c r="V13" s="648"/>
      <c r="W13" s="648"/>
      <c r="X13" s="648"/>
      <c r="Y13" s="649"/>
      <c r="Z13" s="650" t="s">
        <v>126</v>
      </c>
      <c r="AA13" s="650"/>
      <c r="AB13" s="650"/>
      <c r="AC13" s="650"/>
      <c r="AD13" s="651" t="s">
        <v>126</v>
      </c>
      <c r="AE13" s="651"/>
      <c r="AF13" s="651"/>
      <c r="AG13" s="651"/>
      <c r="AH13" s="651"/>
      <c r="AI13" s="651"/>
      <c r="AJ13" s="651"/>
      <c r="AK13" s="651"/>
      <c r="AL13" s="652" t="s">
        <v>126</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2694166</v>
      </c>
      <c r="BH13" s="648"/>
      <c r="BI13" s="648"/>
      <c r="BJ13" s="648"/>
      <c r="BK13" s="648"/>
      <c r="BL13" s="648"/>
      <c r="BM13" s="648"/>
      <c r="BN13" s="649"/>
      <c r="BO13" s="650">
        <v>46.8</v>
      </c>
      <c r="BP13" s="650"/>
      <c r="BQ13" s="650"/>
      <c r="BR13" s="650"/>
      <c r="BS13" s="656" t="s">
        <v>134</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2561572</v>
      </c>
      <c r="CS13" s="648"/>
      <c r="CT13" s="648"/>
      <c r="CU13" s="648"/>
      <c r="CV13" s="648"/>
      <c r="CW13" s="648"/>
      <c r="CX13" s="648"/>
      <c r="CY13" s="649"/>
      <c r="CZ13" s="650">
        <v>8.6999999999999993</v>
      </c>
      <c r="DA13" s="650"/>
      <c r="DB13" s="650"/>
      <c r="DC13" s="650"/>
      <c r="DD13" s="656">
        <v>1836209</v>
      </c>
      <c r="DE13" s="648"/>
      <c r="DF13" s="648"/>
      <c r="DG13" s="648"/>
      <c r="DH13" s="648"/>
      <c r="DI13" s="648"/>
      <c r="DJ13" s="648"/>
      <c r="DK13" s="648"/>
      <c r="DL13" s="648"/>
      <c r="DM13" s="648"/>
      <c r="DN13" s="648"/>
      <c r="DO13" s="648"/>
      <c r="DP13" s="649"/>
      <c r="DQ13" s="656">
        <v>849030</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126</v>
      </c>
      <c r="S14" s="648"/>
      <c r="T14" s="648"/>
      <c r="U14" s="648"/>
      <c r="V14" s="648"/>
      <c r="W14" s="648"/>
      <c r="X14" s="648"/>
      <c r="Y14" s="649"/>
      <c r="Z14" s="650" t="s">
        <v>241</v>
      </c>
      <c r="AA14" s="650"/>
      <c r="AB14" s="650"/>
      <c r="AC14" s="650"/>
      <c r="AD14" s="651" t="s">
        <v>126</v>
      </c>
      <c r="AE14" s="651"/>
      <c r="AF14" s="651"/>
      <c r="AG14" s="651"/>
      <c r="AH14" s="651"/>
      <c r="AI14" s="651"/>
      <c r="AJ14" s="651"/>
      <c r="AK14" s="651"/>
      <c r="AL14" s="652" t="s">
        <v>241</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139096</v>
      </c>
      <c r="BH14" s="648"/>
      <c r="BI14" s="648"/>
      <c r="BJ14" s="648"/>
      <c r="BK14" s="648"/>
      <c r="BL14" s="648"/>
      <c r="BM14" s="648"/>
      <c r="BN14" s="649"/>
      <c r="BO14" s="650">
        <v>2.4</v>
      </c>
      <c r="BP14" s="650"/>
      <c r="BQ14" s="650"/>
      <c r="BR14" s="650"/>
      <c r="BS14" s="656" t="s">
        <v>241</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2210603</v>
      </c>
      <c r="CS14" s="648"/>
      <c r="CT14" s="648"/>
      <c r="CU14" s="648"/>
      <c r="CV14" s="648"/>
      <c r="CW14" s="648"/>
      <c r="CX14" s="648"/>
      <c r="CY14" s="649"/>
      <c r="CZ14" s="650">
        <v>7.5</v>
      </c>
      <c r="DA14" s="650"/>
      <c r="DB14" s="650"/>
      <c r="DC14" s="650"/>
      <c r="DD14" s="656">
        <v>1468099</v>
      </c>
      <c r="DE14" s="648"/>
      <c r="DF14" s="648"/>
      <c r="DG14" s="648"/>
      <c r="DH14" s="648"/>
      <c r="DI14" s="648"/>
      <c r="DJ14" s="648"/>
      <c r="DK14" s="648"/>
      <c r="DL14" s="648"/>
      <c r="DM14" s="648"/>
      <c r="DN14" s="648"/>
      <c r="DO14" s="648"/>
      <c r="DP14" s="649"/>
      <c r="DQ14" s="656">
        <v>837805</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134</v>
      </c>
      <c r="S15" s="648"/>
      <c r="T15" s="648"/>
      <c r="U15" s="648"/>
      <c r="V15" s="648"/>
      <c r="W15" s="648"/>
      <c r="X15" s="648"/>
      <c r="Y15" s="649"/>
      <c r="Z15" s="650" t="s">
        <v>134</v>
      </c>
      <c r="AA15" s="650"/>
      <c r="AB15" s="650"/>
      <c r="AC15" s="650"/>
      <c r="AD15" s="651" t="s">
        <v>126</v>
      </c>
      <c r="AE15" s="651"/>
      <c r="AF15" s="651"/>
      <c r="AG15" s="651"/>
      <c r="AH15" s="651"/>
      <c r="AI15" s="651"/>
      <c r="AJ15" s="651"/>
      <c r="AK15" s="651"/>
      <c r="AL15" s="652" t="s">
        <v>241</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338000</v>
      </c>
      <c r="BH15" s="648"/>
      <c r="BI15" s="648"/>
      <c r="BJ15" s="648"/>
      <c r="BK15" s="648"/>
      <c r="BL15" s="648"/>
      <c r="BM15" s="648"/>
      <c r="BN15" s="649"/>
      <c r="BO15" s="650">
        <v>5.9</v>
      </c>
      <c r="BP15" s="650"/>
      <c r="BQ15" s="650"/>
      <c r="BR15" s="650"/>
      <c r="BS15" s="656" t="s">
        <v>241</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1674903</v>
      </c>
      <c r="CS15" s="648"/>
      <c r="CT15" s="648"/>
      <c r="CU15" s="648"/>
      <c r="CV15" s="648"/>
      <c r="CW15" s="648"/>
      <c r="CX15" s="648"/>
      <c r="CY15" s="649"/>
      <c r="CZ15" s="650">
        <v>5.7</v>
      </c>
      <c r="DA15" s="650"/>
      <c r="DB15" s="650"/>
      <c r="DC15" s="650"/>
      <c r="DD15" s="656">
        <v>333062</v>
      </c>
      <c r="DE15" s="648"/>
      <c r="DF15" s="648"/>
      <c r="DG15" s="648"/>
      <c r="DH15" s="648"/>
      <c r="DI15" s="648"/>
      <c r="DJ15" s="648"/>
      <c r="DK15" s="648"/>
      <c r="DL15" s="648"/>
      <c r="DM15" s="648"/>
      <c r="DN15" s="648"/>
      <c r="DO15" s="648"/>
      <c r="DP15" s="649"/>
      <c r="DQ15" s="656">
        <v>1318858</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13636</v>
      </c>
      <c r="S16" s="648"/>
      <c r="T16" s="648"/>
      <c r="U16" s="648"/>
      <c r="V16" s="648"/>
      <c r="W16" s="648"/>
      <c r="X16" s="648"/>
      <c r="Y16" s="649"/>
      <c r="Z16" s="650">
        <v>0</v>
      </c>
      <c r="AA16" s="650"/>
      <c r="AB16" s="650"/>
      <c r="AC16" s="650"/>
      <c r="AD16" s="651">
        <v>13636</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241</v>
      </c>
      <c r="BH16" s="648"/>
      <c r="BI16" s="648"/>
      <c r="BJ16" s="648"/>
      <c r="BK16" s="648"/>
      <c r="BL16" s="648"/>
      <c r="BM16" s="648"/>
      <c r="BN16" s="649"/>
      <c r="BO16" s="650" t="s">
        <v>126</v>
      </c>
      <c r="BP16" s="650"/>
      <c r="BQ16" s="650"/>
      <c r="BR16" s="650"/>
      <c r="BS16" s="656" t="s">
        <v>126</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170608</v>
      </c>
      <c r="CS16" s="648"/>
      <c r="CT16" s="648"/>
      <c r="CU16" s="648"/>
      <c r="CV16" s="648"/>
      <c r="CW16" s="648"/>
      <c r="CX16" s="648"/>
      <c r="CY16" s="649"/>
      <c r="CZ16" s="650">
        <v>0.6</v>
      </c>
      <c r="DA16" s="650"/>
      <c r="DB16" s="650"/>
      <c r="DC16" s="650"/>
      <c r="DD16" s="656" t="s">
        <v>241</v>
      </c>
      <c r="DE16" s="648"/>
      <c r="DF16" s="648"/>
      <c r="DG16" s="648"/>
      <c r="DH16" s="648"/>
      <c r="DI16" s="648"/>
      <c r="DJ16" s="648"/>
      <c r="DK16" s="648"/>
      <c r="DL16" s="648"/>
      <c r="DM16" s="648"/>
      <c r="DN16" s="648"/>
      <c r="DO16" s="648"/>
      <c r="DP16" s="649"/>
      <c r="DQ16" s="656">
        <v>7027</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58660</v>
      </c>
      <c r="S17" s="648"/>
      <c r="T17" s="648"/>
      <c r="U17" s="648"/>
      <c r="V17" s="648"/>
      <c r="W17" s="648"/>
      <c r="X17" s="648"/>
      <c r="Y17" s="649"/>
      <c r="Z17" s="650">
        <v>0.2</v>
      </c>
      <c r="AA17" s="650"/>
      <c r="AB17" s="650"/>
      <c r="AC17" s="650"/>
      <c r="AD17" s="651">
        <v>58660</v>
      </c>
      <c r="AE17" s="651"/>
      <c r="AF17" s="651"/>
      <c r="AG17" s="651"/>
      <c r="AH17" s="651"/>
      <c r="AI17" s="651"/>
      <c r="AJ17" s="651"/>
      <c r="AK17" s="651"/>
      <c r="AL17" s="652">
        <v>0.6</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241</v>
      </c>
      <c r="BH17" s="648"/>
      <c r="BI17" s="648"/>
      <c r="BJ17" s="648"/>
      <c r="BK17" s="648"/>
      <c r="BL17" s="648"/>
      <c r="BM17" s="648"/>
      <c r="BN17" s="649"/>
      <c r="BO17" s="650" t="s">
        <v>241</v>
      </c>
      <c r="BP17" s="650"/>
      <c r="BQ17" s="650"/>
      <c r="BR17" s="650"/>
      <c r="BS17" s="656" t="s">
        <v>126</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1991446</v>
      </c>
      <c r="CS17" s="648"/>
      <c r="CT17" s="648"/>
      <c r="CU17" s="648"/>
      <c r="CV17" s="648"/>
      <c r="CW17" s="648"/>
      <c r="CX17" s="648"/>
      <c r="CY17" s="649"/>
      <c r="CZ17" s="650">
        <v>6.8</v>
      </c>
      <c r="DA17" s="650"/>
      <c r="DB17" s="650"/>
      <c r="DC17" s="650"/>
      <c r="DD17" s="656" t="s">
        <v>126</v>
      </c>
      <c r="DE17" s="648"/>
      <c r="DF17" s="648"/>
      <c r="DG17" s="648"/>
      <c r="DH17" s="648"/>
      <c r="DI17" s="648"/>
      <c r="DJ17" s="648"/>
      <c r="DK17" s="648"/>
      <c r="DL17" s="648"/>
      <c r="DM17" s="648"/>
      <c r="DN17" s="648"/>
      <c r="DO17" s="648"/>
      <c r="DP17" s="649"/>
      <c r="DQ17" s="656">
        <v>1925715</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43131</v>
      </c>
      <c r="S18" s="648"/>
      <c r="T18" s="648"/>
      <c r="U18" s="648"/>
      <c r="V18" s="648"/>
      <c r="W18" s="648"/>
      <c r="X18" s="648"/>
      <c r="Y18" s="649"/>
      <c r="Z18" s="650">
        <v>0.1</v>
      </c>
      <c r="AA18" s="650"/>
      <c r="AB18" s="650"/>
      <c r="AC18" s="650"/>
      <c r="AD18" s="651">
        <v>43131</v>
      </c>
      <c r="AE18" s="651"/>
      <c r="AF18" s="651"/>
      <c r="AG18" s="651"/>
      <c r="AH18" s="651"/>
      <c r="AI18" s="651"/>
      <c r="AJ18" s="651"/>
      <c r="AK18" s="651"/>
      <c r="AL18" s="652">
        <v>0.5</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241</v>
      </c>
      <c r="BH18" s="648"/>
      <c r="BI18" s="648"/>
      <c r="BJ18" s="648"/>
      <c r="BK18" s="648"/>
      <c r="BL18" s="648"/>
      <c r="BM18" s="648"/>
      <c r="BN18" s="649"/>
      <c r="BO18" s="650" t="s">
        <v>126</v>
      </c>
      <c r="BP18" s="650"/>
      <c r="BQ18" s="650"/>
      <c r="BR18" s="650"/>
      <c r="BS18" s="656" t="s">
        <v>241</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241</v>
      </c>
      <c r="CS18" s="648"/>
      <c r="CT18" s="648"/>
      <c r="CU18" s="648"/>
      <c r="CV18" s="648"/>
      <c r="CW18" s="648"/>
      <c r="CX18" s="648"/>
      <c r="CY18" s="649"/>
      <c r="CZ18" s="650" t="s">
        <v>241</v>
      </c>
      <c r="DA18" s="650"/>
      <c r="DB18" s="650"/>
      <c r="DC18" s="650"/>
      <c r="DD18" s="656" t="s">
        <v>126</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33234</v>
      </c>
      <c r="S19" s="648"/>
      <c r="T19" s="648"/>
      <c r="U19" s="648"/>
      <c r="V19" s="648"/>
      <c r="W19" s="648"/>
      <c r="X19" s="648"/>
      <c r="Y19" s="649"/>
      <c r="Z19" s="650">
        <v>0.1</v>
      </c>
      <c r="AA19" s="650"/>
      <c r="AB19" s="650"/>
      <c r="AC19" s="650"/>
      <c r="AD19" s="651">
        <v>33234</v>
      </c>
      <c r="AE19" s="651"/>
      <c r="AF19" s="651"/>
      <c r="AG19" s="651"/>
      <c r="AH19" s="651"/>
      <c r="AI19" s="651"/>
      <c r="AJ19" s="651"/>
      <c r="AK19" s="651"/>
      <c r="AL19" s="652">
        <v>0.3</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179263</v>
      </c>
      <c r="BH19" s="648"/>
      <c r="BI19" s="648"/>
      <c r="BJ19" s="648"/>
      <c r="BK19" s="648"/>
      <c r="BL19" s="648"/>
      <c r="BM19" s="648"/>
      <c r="BN19" s="649"/>
      <c r="BO19" s="650">
        <v>3.1</v>
      </c>
      <c r="BP19" s="650"/>
      <c r="BQ19" s="650"/>
      <c r="BR19" s="650"/>
      <c r="BS19" s="656" t="s">
        <v>241</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241</v>
      </c>
      <c r="CS19" s="648"/>
      <c r="CT19" s="648"/>
      <c r="CU19" s="648"/>
      <c r="CV19" s="648"/>
      <c r="CW19" s="648"/>
      <c r="CX19" s="648"/>
      <c r="CY19" s="649"/>
      <c r="CZ19" s="650" t="s">
        <v>126</v>
      </c>
      <c r="DA19" s="650"/>
      <c r="DB19" s="650"/>
      <c r="DC19" s="650"/>
      <c r="DD19" s="656" t="s">
        <v>126</v>
      </c>
      <c r="DE19" s="648"/>
      <c r="DF19" s="648"/>
      <c r="DG19" s="648"/>
      <c r="DH19" s="648"/>
      <c r="DI19" s="648"/>
      <c r="DJ19" s="648"/>
      <c r="DK19" s="648"/>
      <c r="DL19" s="648"/>
      <c r="DM19" s="648"/>
      <c r="DN19" s="648"/>
      <c r="DO19" s="648"/>
      <c r="DP19" s="649"/>
      <c r="DQ19" s="656" t="s">
        <v>126</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7474</v>
      </c>
      <c r="S20" s="648"/>
      <c r="T20" s="648"/>
      <c r="U20" s="648"/>
      <c r="V20" s="648"/>
      <c r="W20" s="648"/>
      <c r="X20" s="648"/>
      <c r="Y20" s="649"/>
      <c r="Z20" s="650">
        <v>0</v>
      </c>
      <c r="AA20" s="650"/>
      <c r="AB20" s="650"/>
      <c r="AC20" s="650"/>
      <c r="AD20" s="651">
        <v>7474</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179263</v>
      </c>
      <c r="BH20" s="648"/>
      <c r="BI20" s="648"/>
      <c r="BJ20" s="648"/>
      <c r="BK20" s="648"/>
      <c r="BL20" s="648"/>
      <c r="BM20" s="648"/>
      <c r="BN20" s="649"/>
      <c r="BO20" s="650">
        <v>3.1</v>
      </c>
      <c r="BP20" s="650"/>
      <c r="BQ20" s="650"/>
      <c r="BR20" s="650"/>
      <c r="BS20" s="656" t="s">
        <v>126</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29471454</v>
      </c>
      <c r="CS20" s="648"/>
      <c r="CT20" s="648"/>
      <c r="CU20" s="648"/>
      <c r="CV20" s="648"/>
      <c r="CW20" s="648"/>
      <c r="CX20" s="648"/>
      <c r="CY20" s="649"/>
      <c r="CZ20" s="650">
        <v>100</v>
      </c>
      <c r="DA20" s="650"/>
      <c r="DB20" s="650"/>
      <c r="DC20" s="650"/>
      <c r="DD20" s="656">
        <v>4342160</v>
      </c>
      <c r="DE20" s="648"/>
      <c r="DF20" s="648"/>
      <c r="DG20" s="648"/>
      <c r="DH20" s="648"/>
      <c r="DI20" s="648"/>
      <c r="DJ20" s="648"/>
      <c r="DK20" s="648"/>
      <c r="DL20" s="648"/>
      <c r="DM20" s="648"/>
      <c r="DN20" s="648"/>
      <c r="DO20" s="648"/>
      <c r="DP20" s="649"/>
      <c r="DQ20" s="656">
        <v>17116293</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2423</v>
      </c>
      <c r="S21" s="648"/>
      <c r="T21" s="648"/>
      <c r="U21" s="648"/>
      <c r="V21" s="648"/>
      <c r="W21" s="648"/>
      <c r="X21" s="648"/>
      <c r="Y21" s="649"/>
      <c r="Z21" s="650">
        <v>0</v>
      </c>
      <c r="AA21" s="650"/>
      <c r="AB21" s="650"/>
      <c r="AC21" s="650"/>
      <c r="AD21" s="651">
        <v>2423</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10801</v>
      </c>
      <c r="BH21" s="648"/>
      <c r="BI21" s="648"/>
      <c r="BJ21" s="648"/>
      <c r="BK21" s="648"/>
      <c r="BL21" s="648"/>
      <c r="BM21" s="648"/>
      <c r="BN21" s="649"/>
      <c r="BO21" s="650">
        <v>0.2</v>
      </c>
      <c r="BP21" s="650"/>
      <c r="BQ21" s="650"/>
      <c r="BR21" s="650"/>
      <c r="BS21" s="656" t="s">
        <v>126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8451293</v>
      </c>
      <c r="S22" s="648"/>
      <c r="T22" s="648"/>
      <c r="U22" s="648"/>
      <c r="V22" s="648"/>
      <c r="W22" s="648"/>
      <c r="X22" s="648"/>
      <c r="Y22" s="649"/>
      <c r="Z22" s="650">
        <v>27.3</v>
      </c>
      <c r="AA22" s="650"/>
      <c r="AB22" s="650"/>
      <c r="AC22" s="650"/>
      <c r="AD22" s="651">
        <v>2618709</v>
      </c>
      <c r="AE22" s="651"/>
      <c r="AF22" s="651"/>
      <c r="AG22" s="651"/>
      <c r="AH22" s="651"/>
      <c r="AI22" s="651"/>
      <c r="AJ22" s="651"/>
      <c r="AK22" s="651"/>
      <c r="AL22" s="652">
        <v>27.4</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126</v>
      </c>
      <c r="BP22" s="650"/>
      <c r="BQ22" s="650"/>
      <c r="BR22" s="650"/>
      <c r="BS22" s="656" t="s">
        <v>241</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2618709</v>
      </c>
      <c r="S23" s="648"/>
      <c r="T23" s="648"/>
      <c r="U23" s="648"/>
      <c r="V23" s="648"/>
      <c r="W23" s="648"/>
      <c r="X23" s="648"/>
      <c r="Y23" s="649"/>
      <c r="Z23" s="650">
        <v>8.5</v>
      </c>
      <c r="AA23" s="650"/>
      <c r="AB23" s="650"/>
      <c r="AC23" s="650"/>
      <c r="AD23" s="651">
        <v>2618709</v>
      </c>
      <c r="AE23" s="651"/>
      <c r="AF23" s="651"/>
      <c r="AG23" s="651"/>
      <c r="AH23" s="651"/>
      <c r="AI23" s="651"/>
      <c r="AJ23" s="651"/>
      <c r="AK23" s="651"/>
      <c r="AL23" s="652">
        <v>27.4</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168462</v>
      </c>
      <c r="BH23" s="648"/>
      <c r="BI23" s="648"/>
      <c r="BJ23" s="648"/>
      <c r="BK23" s="648"/>
      <c r="BL23" s="648"/>
      <c r="BM23" s="648"/>
      <c r="BN23" s="649"/>
      <c r="BO23" s="650">
        <v>2.9</v>
      </c>
      <c r="BP23" s="650"/>
      <c r="BQ23" s="650"/>
      <c r="BR23" s="650"/>
      <c r="BS23" s="656" t="s">
        <v>134</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626489</v>
      </c>
      <c r="S24" s="648"/>
      <c r="T24" s="648"/>
      <c r="U24" s="648"/>
      <c r="V24" s="648"/>
      <c r="W24" s="648"/>
      <c r="X24" s="648"/>
      <c r="Y24" s="649"/>
      <c r="Z24" s="650">
        <v>2</v>
      </c>
      <c r="AA24" s="650"/>
      <c r="AB24" s="650"/>
      <c r="AC24" s="650"/>
      <c r="AD24" s="651" t="s">
        <v>241</v>
      </c>
      <c r="AE24" s="651"/>
      <c r="AF24" s="651"/>
      <c r="AG24" s="651"/>
      <c r="AH24" s="651"/>
      <c r="AI24" s="651"/>
      <c r="AJ24" s="651"/>
      <c r="AK24" s="651"/>
      <c r="AL24" s="652" t="s">
        <v>126</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241</v>
      </c>
      <c r="BH24" s="648"/>
      <c r="BI24" s="648"/>
      <c r="BJ24" s="648"/>
      <c r="BK24" s="648"/>
      <c r="BL24" s="648"/>
      <c r="BM24" s="648"/>
      <c r="BN24" s="649"/>
      <c r="BO24" s="650" t="s">
        <v>241</v>
      </c>
      <c r="BP24" s="650"/>
      <c r="BQ24" s="650"/>
      <c r="BR24" s="650"/>
      <c r="BS24" s="656" t="s">
        <v>126</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8862366</v>
      </c>
      <c r="CS24" s="637"/>
      <c r="CT24" s="637"/>
      <c r="CU24" s="637"/>
      <c r="CV24" s="637"/>
      <c r="CW24" s="637"/>
      <c r="CX24" s="637"/>
      <c r="CY24" s="638"/>
      <c r="CZ24" s="641">
        <v>30.1</v>
      </c>
      <c r="DA24" s="642"/>
      <c r="DB24" s="642"/>
      <c r="DC24" s="661"/>
      <c r="DD24" s="686">
        <v>5901307</v>
      </c>
      <c r="DE24" s="637"/>
      <c r="DF24" s="637"/>
      <c r="DG24" s="637"/>
      <c r="DH24" s="637"/>
      <c r="DI24" s="637"/>
      <c r="DJ24" s="637"/>
      <c r="DK24" s="638"/>
      <c r="DL24" s="686">
        <v>5875548</v>
      </c>
      <c r="DM24" s="637"/>
      <c r="DN24" s="637"/>
      <c r="DO24" s="637"/>
      <c r="DP24" s="637"/>
      <c r="DQ24" s="637"/>
      <c r="DR24" s="637"/>
      <c r="DS24" s="637"/>
      <c r="DT24" s="637"/>
      <c r="DU24" s="637"/>
      <c r="DV24" s="638"/>
      <c r="DW24" s="641">
        <v>57.4</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v>5206095</v>
      </c>
      <c r="S25" s="648"/>
      <c r="T25" s="648"/>
      <c r="U25" s="648"/>
      <c r="V25" s="648"/>
      <c r="W25" s="648"/>
      <c r="X25" s="648"/>
      <c r="Y25" s="649"/>
      <c r="Z25" s="650">
        <v>16.8</v>
      </c>
      <c r="AA25" s="650"/>
      <c r="AB25" s="650"/>
      <c r="AC25" s="650"/>
      <c r="AD25" s="651" t="s">
        <v>241</v>
      </c>
      <c r="AE25" s="651"/>
      <c r="AF25" s="651"/>
      <c r="AG25" s="651"/>
      <c r="AH25" s="651"/>
      <c r="AI25" s="651"/>
      <c r="AJ25" s="651"/>
      <c r="AK25" s="651"/>
      <c r="AL25" s="652" t="s">
        <v>126</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241</v>
      </c>
      <c r="BH25" s="648"/>
      <c r="BI25" s="648"/>
      <c r="BJ25" s="648"/>
      <c r="BK25" s="648"/>
      <c r="BL25" s="648"/>
      <c r="BM25" s="648"/>
      <c r="BN25" s="649"/>
      <c r="BO25" s="650" t="s">
        <v>126</v>
      </c>
      <c r="BP25" s="650"/>
      <c r="BQ25" s="650"/>
      <c r="BR25" s="650"/>
      <c r="BS25" s="656" t="s">
        <v>126</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2935898</v>
      </c>
      <c r="CS25" s="683"/>
      <c r="CT25" s="683"/>
      <c r="CU25" s="683"/>
      <c r="CV25" s="683"/>
      <c r="CW25" s="683"/>
      <c r="CX25" s="683"/>
      <c r="CY25" s="684"/>
      <c r="CZ25" s="652">
        <v>10</v>
      </c>
      <c r="DA25" s="681"/>
      <c r="DB25" s="681"/>
      <c r="DC25" s="685"/>
      <c r="DD25" s="656">
        <v>2825559</v>
      </c>
      <c r="DE25" s="683"/>
      <c r="DF25" s="683"/>
      <c r="DG25" s="683"/>
      <c r="DH25" s="683"/>
      <c r="DI25" s="683"/>
      <c r="DJ25" s="683"/>
      <c r="DK25" s="684"/>
      <c r="DL25" s="656">
        <v>2807307</v>
      </c>
      <c r="DM25" s="683"/>
      <c r="DN25" s="683"/>
      <c r="DO25" s="683"/>
      <c r="DP25" s="683"/>
      <c r="DQ25" s="683"/>
      <c r="DR25" s="683"/>
      <c r="DS25" s="683"/>
      <c r="DT25" s="683"/>
      <c r="DU25" s="683"/>
      <c r="DV25" s="684"/>
      <c r="DW25" s="652">
        <v>27.4</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15512567</v>
      </c>
      <c r="S26" s="648"/>
      <c r="T26" s="648"/>
      <c r="U26" s="648"/>
      <c r="V26" s="648"/>
      <c r="W26" s="648"/>
      <c r="X26" s="648"/>
      <c r="Y26" s="649"/>
      <c r="Z26" s="650">
        <v>50.1</v>
      </c>
      <c r="AA26" s="650"/>
      <c r="AB26" s="650"/>
      <c r="AC26" s="650"/>
      <c r="AD26" s="651">
        <v>9511521</v>
      </c>
      <c r="AE26" s="651"/>
      <c r="AF26" s="651"/>
      <c r="AG26" s="651"/>
      <c r="AH26" s="651"/>
      <c r="AI26" s="651"/>
      <c r="AJ26" s="651"/>
      <c r="AK26" s="651"/>
      <c r="AL26" s="652">
        <v>99.4</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126</v>
      </c>
      <c r="BH26" s="648"/>
      <c r="BI26" s="648"/>
      <c r="BJ26" s="648"/>
      <c r="BK26" s="648"/>
      <c r="BL26" s="648"/>
      <c r="BM26" s="648"/>
      <c r="BN26" s="649"/>
      <c r="BO26" s="650" t="s">
        <v>241</v>
      </c>
      <c r="BP26" s="650"/>
      <c r="BQ26" s="650"/>
      <c r="BR26" s="650"/>
      <c r="BS26" s="656" t="s">
        <v>241</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1791887</v>
      </c>
      <c r="CS26" s="648"/>
      <c r="CT26" s="648"/>
      <c r="CU26" s="648"/>
      <c r="CV26" s="648"/>
      <c r="CW26" s="648"/>
      <c r="CX26" s="648"/>
      <c r="CY26" s="649"/>
      <c r="CZ26" s="652">
        <v>6.1</v>
      </c>
      <c r="DA26" s="681"/>
      <c r="DB26" s="681"/>
      <c r="DC26" s="685"/>
      <c r="DD26" s="656">
        <v>1725321</v>
      </c>
      <c r="DE26" s="648"/>
      <c r="DF26" s="648"/>
      <c r="DG26" s="648"/>
      <c r="DH26" s="648"/>
      <c r="DI26" s="648"/>
      <c r="DJ26" s="648"/>
      <c r="DK26" s="649"/>
      <c r="DL26" s="656" t="s">
        <v>241</v>
      </c>
      <c r="DM26" s="648"/>
      <c r="DN26" s="648"/>
      <c r="DO26" s="648"/>
      <c r="DP26" s="648"/>
      <c r="DQ26" s="648"/>
      <c r="DR26" s="648"/>
      <c r="DS26" s="648"/>
      <c r="DT26" s="648"/>
      <c r="DU26" s="648"/>
      <c r="DV26" s="649"/>
      <c r="DW26" s="652" t="s">
        <v>241</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3290</v>
      </c>
      <c r="S27" s="648"/>
      <c r="T27" s="648"/>
      <c r="U27" s="648"/>
      <c r="V27" s="648"/>
      <c r="W27" s="648"/>
      <c r="X27" s="648"/>
      <c r="Y27" s="649"/>
      <c r="Z27" s="650">
        <v>0</v>
      </c>
      <c r="AA27" s="650"/>
      <c r="AB27" s="650"/>
      <c r="AC27" s="650"/>
      <c r="AD27" s="651">
        <v>3290</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5756978</v>
      </c>
      <c r="BH27" s="648"/>
      <c r="BI27" s="648"/>
      <c r="BJ27" s="648"/>
      <c r="BK27" s="648"/>
      <c r="BL27" s="648"/>
      <c r="BM27" s="648"/>
      <c r="BN27" s="649"/>
      <c r="BO27" s="650">
        <v>100</v>
      </c>
      <c r="BP27" s="650"/>
      <c r="BQ27" s="650"/>
      <c r="BR27" s="650"/>
      <c r="BS27" s="656">
        <v>66360</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3935022</v>
      </c>
      <c r="CS27" s="683"/>
      <c r="CT27" s="683"/>
      <c r="CU27" s="683"/>
      <c r="CV27" s="683"/>
      <c r="CW27" s="683"/>
      <c r="CX27" s="683"/>
      <c r="CY27" s="684"/>
      <c r="CZ27" s="652">
        <v>13.4</v>
      </c>
      <c r="DA27" s="681"/>
      <c r="DB27" s="681"/>
      <c r="DC27" s="685"/>
      <c r="DD27" s="656">
        <v>1150033</v>
      </c>
      <c r="DE27" s="683"/>
      <c r="DF27" s="683"/>
      <c r="DG27" s="683"/>
      <c r="DH27" s="683"/>
      <c r="DI27" s="683"/>
      <c r="DJ27" s="683"/>
      <c r="DK27" s="684"/>
      <c r="DL27" s="656">
        <v>1142526</v>
      </c>
      <c r="DM27" s="683"/>
      <c r="DN27" s="683"/>
      <c r="DO27" s="683"/>
      <c r="DP27" s="683"/>
      <c r="DQ27" s="683"/>
      <c r="DR27" s="683"/>
      <c r="DS27" s="683"/>
      <c r="DT27" s="683"/>
      <c r="DU27" s="683"/>
      <c r="DV27" s="684"/>
      <c r="DW27" s="652">
        <v>11.2</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42202</v>
      </c>
      <c r="S28" s="648"/>
      <c r="T28" s="648"/>
      <c r="U28" s="648"/>
      <c r="V28" s="648"/>
      <c r="W28" s="648"/>
      <c r="X28" s="648"/>
      <c r="Y28" s="649"/>
      <c r="Z28" s="650">
        <v>0.1</v>
      </c>
      <c r="AA28" s="650"/>
      <c r="AB28" s="650"/>
      <c r="AC28" s="650"/>
      <c r="AD28" s="651" t="s">
        <v>241</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1991446</v>
      </c>
      <c r="CS28" s="648"/>
      <c r="CT28" s="648"/>
      <c r="CU28" s="648"/>
      <c r="CV28" s="648"/>
      <c r="CW28" s="648"/>
      <c r="CX28" s="648"/>
      <c r="CY28" s="649"/>
      <c r="CZ28" s="652">
        <v>6.8</v>
      </c>
      <c r="DA28" s="681"/>
      <c r="DB28" s="681"/>
      <c r="DC28" s="685"/>
      <c r="DD28" s="656">
        <v>1925715</v>
      </c>
      <c r="DE28" s="648"/>
      <c r="DF28" s="648"/>
      <c r="DG28" s="648"/>
      <c r="DH28" s="648"/>
      <c r="DI28" s="648"/>
      <c r="DJ28" s="648"/>
      <c r="DK28" s="649"/>
      <c r="DL28" s="656">
        <v>1925715</v>
      </c>
      <c r="DM28" s="648"/>
      <c r="DN28" s="648"/>
      <c r="DO28" s="648"/>
      <c r="DP28" s="648"/>
      <c r="DQ28" s="648"/>
      <c r="DR28" s="648"/>
      <c r="DS28" s="648"/>
      <c r="DT28" s="648"/>
      <c r="DU28" s="648"/>
      <c r="DV28" s="649"/>
      <c r="DW28" s="652">
        <v>18.8</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250931</v>
      </c>
      <c r="S29" s="648"/>
      <c r="T29" s="648"/>
      <c r="U29" s="648"/>
      <c r="V29" s="648"/>
      <c r="W29" s="648"/>
      <c r="X29" s="648"/>
      <c r="Y29" s="649"/>
      <c r="Z29" s="650">
        <v>0.8</v>
      </c>
      <c r="AA29" s="650"/>
      <c r="AB29" s="650"/>
      <c r="AC29" s="650"/>
      <c r="AD29" s="651">
        <v>19869</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70</v>
      </c>
      <c r="CG29" s="663"/>
      <c r="CH29" s="663"/>
      <c r="CI29" s="663"/>
      <c r="CJ29" s="663"/>
      <c r="CK29" s="663"/>
      <c r="CL29" s="663"/>
      <c r="CM29" s="663"/>
      <c r="CN29" s="663"/>
      <c r="CO29" s="663"/>
      <c r="CP29" s="663"/>
      <c r="CQ29" s="664"/>
      <c r="CR29" s="647">
        <v>1991446</v>
      </c>
      <c r="CS29" s="683"/>
      <c r="CT29" s="683"/>
      <c r="CU29" s="683"/>
      <c r="CV29" s="683"/>
      <c r="CW29" s="683"/>
      <c r="CX29" s="683"/>
      <c r="CY29" s="684"/>
      <c r="CZ29" s="652">
        <v>6.8</v>
      </c>
      <c r="DA29" s="681"/>
      <c r="DB29" s="681"/>
      <c r="DC29" s="685"/>
      <c r="DD29" s="656">
        <v>1925715</v>
      </c>
      <c r="DE29" s="683"/>
      <c r="DF29" s="683"/>
      <c r="DG29" s="683"/>
      <c r="DH29" s="683"/>
      <c r="DI29" s="683"/>
      <c r="DJ29" s="683"/>
      <c r="DK29" s="684"/>
      <c r="DL29" s="656">
        <v>1925715</v>
      </c>
      <c r="DM29" s="683"/>
      <c r="DN29" s="683"/>
      <c r="DO29" s="683"/>
      <c r="DP29" s="683"/>
      <c r="DQ29" s="683"/>
      <c r="DR29" s="683"/>
      <c r="DS29" s="683"/>
      <c r="DT29" s="683"/>
      <c r="DU29" s="683"/>
      <c r="DV29" s="684"/>
      <c r="DW29" s="652">
        <v>18.8</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159714</v>
      </c>
      <c r="S30" s="648"/>
      <c r="T30" s="648"/>
      <c r="U30" s="648"/>
      <c r="V30" s="648"/>
      <c r="W30" s="648"/>
      <c r="X30" s="648"/>
      <c r="Y30" s="649"/>
      <c r="Z30" s="650">
        <v>0.5</v>
      </c>
      <c r="AA30" s="650"/>
      <c r="AB30" s="650"/>
      <c r="AC30" s="650"/>
      <c r="AD30" s="651" t="s">
        <v>241</v>
      </c>
      <c r="AE30" s="651"/>
      <c r="AF30" s="651"/>
      <c r="AG30" s="651"/>
      <c r="AH30" s="651"/>
      <c r="AI30" s="651"/>
      <c r="AJ30" s="651"/>
      <c r="AK30" s="651"/>
      <c r="AL30" s="652" t="s">
        <v>126</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1893531</v>
      </c>
      <c r="CS30" s="648"/>
      <c r="CT30" s="648"/>
      <c r="CU30" s="648"/>
      <c r="CV30" s="648"/>
      <c r="CW30" s="648"/>
      <c r="CX30" s="648"/>
      <c r="CY30" s="649"/>
      <c r="CZ30" s="652">
        <v>6.4</v>
      </c>
      <c r="DA30" s="681"/>
      <c r="DB30" s="681"/>
      <c r="DC30" s="685"/>
      <c r="DD30" s="656">
        <v>1835314</v>
      </c>
      <c r="DE30" s="648"/>
      <c r="DF30" s="648"/>
      <c r="DG30" s="648"/>
      <c r="DH30" s="648"/>
      <c r="DI30" s="648"/>
      <c r="DJ30" s="648"/>
      <c r="DK30" s="649"/>
      <c r="DL30" s="656">
        <v>1835314</v>
      </c>
      <c r="DM30" s="648"/>
      <c r="DN30" s="648"/>
      <c r="DO30" s="648"/>
      <c r="DP30" s="648"/>
      <c r="DQ30" s="648"/>
      <c r="DR30" s="648"/>
      <c r="DS30" s="648"/>
      <c r="DT30" s="648"/>
      <c r="DU30" s="648"/>
      <c r="DV30" s="649"/>
      <c r="DW30" s="652">
        <v>17.899999999999999</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8012640</v>
      </c>
      <c r="S31" s="648"/>
      <c r="T31" s="648"/>
      <c r="U31" s="648"/>
      <c r="V31" s="648"/>
      <c r="W31" s="648"/>
      <c r="X31" s="648"/>
      <c r="Y31" s="649"/>
      <c r="Z31" s="650">
        <v>25.9</v>
      </c>
      <c r="AA31" s="650"/>
      <c r="AB31" s="650"/>
      <c r="AC31" s="650"/>
      <c r="AD31" s="651" t="s">
        <v>241</v>
      </c>
      <c r="AE31" s="651"/>
      <c r="AF31" s="651"/>
      <c r="AG31" s="651"/>
      <c r="AH31" s="651"/>
      <c r="AI31" s="651"/>
      <c r="AJ31" s="651"/>
      <c r="AK31" s="651"/>
      <c r="AL31" s="652" t="s">
        <v>126</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15">
        <v>98.8</v>
      </c>
      <c r="BH31" s="702"/>
      <c r="BI31" s="702"/>
      <c r="BJ31" s="702"/>
      <c r="BK31" s="702"/>
      <c r="BL31" s="702"/>
      <c r="BM31" s="642">
        <v>96.4</v>
      </c>
      <c r="BN31" s="702"/>
      <c r="BO31" s="702"/>
      <c r="BP31" s="702"/>
      <c r="BQ31" s="703"/>
      <c r="BR31" s="715">
        <v>98.9</v>
      </c>
      <c r="BS31" s="702"/>
      <c r="BT31" s="702"/>
      <c r="BU31" s="702"/>
      <c r="BV31" s="702"/>
      <c r="BW31" s="702"/>
      <c r="BX31" s="642">
        <v>96.5</v>
      </c>
      <c r="BY31" s="702"/>
      <c r="BZ31" s="702"/>
      <c r="CA31" s="702"/>
      <c r="CB31" s="703"/>
      <c r="CD31" s="689"/>
      <c r="CE31" s="690"/>
      <c r="CF31" s="662" t="s">
        <v>309</v>
      </c>
      <c r="CG31" s="663"/>
      <c r="CH31" s="663"/>
      <c r="CI31" s="663"/>
      <c r="CJ31" s="663"/>
      <c r="CK31" s="663"/>
      <c r="CL31" s="663"/>
      <c r="CM31" s="663"/>
      <c r="CN31" s="663"/>
      <c r="CO31" s="663"/>
      <c r="CP31" s="663"/>
      <c r="CQ31" s="664"/>
      <c r="CR31" s="647">
        <v>97915</v>
      </c>
      <c r="CS31" s="683"/>
      <c r="CT31" s="683"/>
      <c r="CU31" s="683"/>
      <c r="CV31" s="683"/>
      <c r="CW31" s="683"/>
      <c r="CX31" s="683"/>
      <c r="CY31" s="684"/>
      <c r="CZ31" s="652">
        <v>0.3</v>
      </c>
      <c r="DA31" s="681"/>
      <c r="DB31" s="681"/>
      <c r="DC31" s="685"/>
      <c r="DD31" s="656">
        <v>90401</v>
      </c>
      <c r="DE31" s="683"/>
      <c r="DF31" s="683"/>
      <c r="DG31" s="683"/>
      <c r="DH31" s="683"/>
      <c r="DI31" s="683"/>
      <c r="DJ31" s="683"/>
      <c r="DK31" s="684"/>
      <c r="DL31" s="656">
        <v>90401</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126</v>
      </c>
      <c r="S32" s="648"/>
      <c r="T32" s="648"/>
      <c r="U32" s="648"/>
      <c r="V32" s="648"/>
      <c r="W32" s="648"/>
      <c r="X32" s="648"/>
      <c r="Y32" s="649"/>
      <c r="Z32" s="650" t="s">
        <v>126</v>
      </c>
      <c r="AA32" s="650"/>
      <c r="AB32" s="650"/>
      <c r="AC32" s="650"/>
      <c r="AD32" s="651" t="s">
        <v>134</v>
      </c>
      <c r="AE32" s="651"/>
      <c r="AF32" s="651"/>
      <c r="AG32" s="651"/>
      <c r="AH32" s="651"/>
      <c r="AI32" s="651"/>
      <c r="AJ32" s="651"/>
      <c r="AK32" s="651"/>
      <c r="AL32" s="652" t="s">
        <v>134</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98.9</v>
      </c>
      <c r="BH32" s="683"/>
      <c r="BI32" s="683"/>
      <c r="BJ32" s="683"/>
      <c r="BK32" s="683"/>
      <c r="BL32" s="683"/>
      <c r="BM32" s="653">
        <v>96.7</v>
      </c>
      <c r="BN32" s="713"/>
      <c r="BO32" s="713"/>
      <c r="BP32" s="713"/>
      <c r="BQ32" s="714"/>
      <c r="BR32" s="716">
        <v>99.1</v>
      </c>
      <c r="BS32" s="683"/>
      <c r="BT32" s="683"/>
      <c r="BU32" s="683"/>
      <c r="BV32" s="683"/>
      <c r="BW32" s="683"/>
      <c r="BX32" s="653">
        <v>96.7</v>
      </c>
      <c r="BY32" s="713"/>
      <c r="BZ32" s="713"/>
      <c r="CA32" s="713"/>
      <c r="CB32" s="714"/>
      <c r="CD32" s="691"/>
      <c r="CE32" s="692"/>
      <c r="CF32" s="662" t="s">
        <v>313</v>
      </c>
      <c r="CG32" s="663"/>
      <c r="CH32" s="663"/>
      <c r="CI32" s="663"/>
      <c r="CJ32" s="663"/>
      <c r="CK32" s="663"/>
      <c r="CL32" s="663"/>
      <c r="CM32" s="663"/>
      <c r="CN32" s="663"/>
      <c r="CO32" s="663"/>
      <c r="CP32" s="663"/>
      <c r="CQ32" s="664"/>
      <c r="CR32" s="647" t="s">
        <v>134</v>
      </c>
      <c r="CS32" s="648"/>
      <c r="CT32" s="648"/>
      <c r="CU32" s="648"/>
      <c r="CV32" s="648"/>
      <c r="CW32" s="648"/>
      <c r="CX32" s="648"/>
      <c r="CY32" s="649"/>
      <c r="CZ32" s="652" t="s">
        <v>134</v>
      </c>
      <c r="DA32" s="681"/>
      <c r="DB32" s="681"/>
      <c r="DC32" s="685"/>
      <c r="DD32" s="656" t="s">
        <v>126</v>
      </c>
      <c r="DE32" s="648"/>
      <c r="DF32" s="648"/>
      <c r="DG32" s="648"/>
      <c r="DH32" s="648"/>
      <c r="DI32" s="648"/>
      <c r="DJ32" s="648"/>
      <c r="DK32" s="649"/>
      <c r="DL32" s="656" t="s">
        <v>241</v>
      </c>
      <c r="DM32" s="648"/>
      <c r="DN32" s="648"/>
      <c r="DO32" s="648"/>
      <c r="DP32" s="648"/>
      <c r="DQ32" s="648"/>
      <c r="DR32" s="648"/>
      <c r="DS32" s="648"/>
      <c r="DT32" s="648"/>
      <c r="DU32" s="648"/>
      <c r="DV32" s="649"/>
      <c r="DW32" s="652" t="s">
        <v>241</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1246821</v>
      </c>
      <c r="S33" s="648"/>
      <c r="T33" s="648"/>
      <c r="U33" s="648"/>
      <c r="V33" s="648"/>
      <c r="W33" s="648"/>
      <c r="X33" s="648"/>
      <c r="Y33" s="649"/>
      <c r="Z33" s="650">
        <v>4</v>
      </c>
      <c r="AA33" s="650"/>
      <c r="AB33" s="650"/>
      <c r="AC33" s="650"/>
      <c r="AD33" s="651" t="s">
        <v>241</v>
      </c>
      <c r="AE33" s="651"/>
      <c r="AF33" s="651"/>
      <c r="AG33" s="651"/>
      <c r="AH33" s="651"/>
      <c r="AI33" s="651"/>
      <c r="AJ33" s="651"/>
      <c r="AK33" s="651"/>
      <c r="AL33" s="652" t="s">
        <v>241</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98.5</v>
      </c>
      <c r="BH33" s="718"/>
      <c r="BI33" s="718"/>
      <c r="BJ33" s="718"/>
      <c r="BK33" s="718"/>
      <c r="BL33" s="718"/>
      <c r="BM33" s="719">
        <v>95.8</v>
      </c>
      <c r="BN33" s="718"/>
      <c r="BO33" s="718"/>
      <c r="BP33" s="718"/>
      <c r="BQ33" s="720"/>
      <c r="BR33" s="717">
        <v>98.7</v>
      </c>
      <c r="BS33" s="718"/>
      <c r="BT33" s="718"/>
      <c r="BU33" s="718"/>
      <c r="BV33" s="718"/>
      <c r="BW33" s="718"/>
      <c r="BX33" s="719">
        <v>96</v>
      </c>
      <c r="BY33" s="718"/>
      <c r="BZ33" s="718"/>
      <c r="CA33" s="718"/>
      <c r="CB33" s="720"/>
      <c r="CD33" s="662" t="s">
        <v>316</v>
      </c>
      <c r="CE33" s="663"/>
      <c r="CF33" s="663"/>
      <c r="CG33" s="663"/>
      <c r="CH33" s="663"/>
      <c r="CI33" s="663"/>
      <c r="CJ33" s="663"/>
      <c r="CK33" s="663"/>
      <c r="CL33" s="663"/>
      <c r="CM33" s="663"/>
      <c r="CN33" s="663"/>
      <c r="CO33" s="663"/>
      <c r="CP33" s="663"/>
      <c r="CQ33" s="664"/>
      <c r="CR33" s="647">
        <v>16096320</v>
      </c>
      <c r="CS33" s="683"/>
      <c r="CT33" s="683"/>
      <c r="CU33" s="683"/>
      <c r="CV33" s="683"/>
      <c r="CW33" s="683"/>
      <c r="CX33" s="683"/>
      <c r="CY33" s="684"/>
      <c r="CZ33" s="652">
        <v>54.6</v>
      </c>
      <c r="DA33" s="681"/>
      <c r="DB33" s="681"/>
      <c r="DC33" s="685"/>
      <c r="DD33" s="656">
        <v>10540475</v>
      </c>
      <c r="DE33" s="683"/>
      <c r="DF33" s="683"/>
      <c r="DG33" s="683"/>
      <c r="DH33" s="683"/>
      <c r="DI33" s="683"/>
      <c r="DJ33" s="683"/>
      <c r="DK33" s="684"/>
      <c r="DL33" s="656">
        <v>4005307</v>
      </c>
      <c r="DM33" s="683"/>
      <c r="DN33" s="683"/>
      <c r="DO33" s="683"/>
      <c r="DP33" s="683"/>
      <c r="DQ33" s="683"/>
      <c r="DR33" s="683"/>
      <c r="DS33" s="683"/>
      <c r="DT33" s="683"/>
      <c r="DU33" s="683"/>
      <c r="DV33" s="684"/>
      <c r="DW33" s="652">
        <v>39.1</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35361</v>
      </c>
      <c r="S34" s="648"/>
      <c r="T34" s="648"/>
      <c r="U34" s="648"/>
      <c r="V34" s="648"/>
      <c r="W34" s="648"/>
      <c r="X34" s="648"/>
      <c r="Y34" s="649"/>
      <c r="Z34" s="650">
        <v>0.1</v>
      </c>
      <c r="AA34" s="650"/>
      <c r="AB34" s="650"/>
      <c r="AC34" s="650"/>
      <c r="AD34" s="651">
        <v>34063</v>
      </c>
      <c r="AE34" s="651"/>
      <c r="AF34" s="651"/>
      <c r="AG34" s="651"/>
      <c r="AH34" s="651"/>
      <c r="AI34" s="651"/>
      <c r="AJ34" s="651"/>
      <c r="AK34" s="651"/>
      <c r="AL34" s="652">
        <v>0.4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2400584</v>
      </c>
      <c r="CS34" s="648"/>
      <c r="CT34" s="648"/>
      <c r="CU34" s="648"/>
      <c r="CV34" s="648"/>
      <c r="CW34" s="648"/>
      <c r="CX34" s="648"/>
      <c r="CY34" s="649"/>
      <c r="CZ34" s="652">
        <v>8.1</v>
      </c>
      <c r="DA34" s="681"/>
      <c r="DB34" s="681"/>
      <c r="DC34" s="685"/>
      <c r="DD34" s="656">
        <v>1955667</v>
      </c>
      <c r="DE34" s="648"/>
      <c r="DF34" s="648"/>
      <c r="DG34" s="648"/>
      <c r="DH34" s="648"/>
      <c r="DI34" s="648"/>
      <c r="DJ34" s="648"/>
      <c r="DK34" s="649"/>
      <c r="DL34" s="656">
        <v>1503357</v>
      </c>
      <c r="DM34" s="648"/>
      <c r="DN34" s="648"/>
      <c r="DO34" s="648"/>
      <c r="DP34" s="648"/>
      <c r="DQ34" s="648"/>
      <c r="DR34" s="648"/>
      <c r="DS34" s="648"/>
      <c r="DT34" s="648"/>
      <c r="DU34" s="648"/>
      <c r="DV34" s="649"/>
      <c r="DW34" s="652">
        <v>14.7</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131678</v>
      </c>
      <c r="S35" s="648"/>
      <c r="T35" s="648"/>
      <c r="U35" s="648"/>
      <c r="V35" s="648"/>
      <c r="W35" s="648"/>
      <c r="X35" s="648"/>
      <c r="Y35" s="649"/>
      <c r="Z35" s="650">
        <v>0.4</v>
      </c>
      <c r="AA35" s="650"/>
      <c r="AB35" s="650"/>
      <c r="AC35" s="650"/>
      <c r="AD35" s="651" t="s">
        <v>126</v>
      </c>
      <c r="AE35" s="651"/>
      <c r="AF35" s="651"/>
      <c r="AG35" s="651"/>
      <c r="AH35" s="651"/>
      <c r="AI35" s="651"/>
      <c r="AJ35" s="651"/>
      <c r="AK35" s="651"/>
      <c r="AL35" s="652" t="s">
        <v>126</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308361</v>
      </c>
      <c r="CS35" s="683"/>
      <c r="CT35" s="683"/>
      <c r="CU35" s="683"/>
      <c r="CV35" s="683"/>
      <c r="CW35" s="683"/>
      <c r="CX35" s="683"/>
      <c r="CY35" s="684"/>
      <c r="CZ35" s="652">
        <v>1</v>
      </c>
      <c r="DA35" s="681"/>
      <c r="DB35" s="681"/>
      <c r="DC35" s="685"/>
      <c r="DD35" s="656">
        <v>243246</v>
      </c>
      <c r="DE35" s="683"/>
      <c r="DF35" s="683"/>
      <c r="DG35" s="683"/>
      <c r="DH35" s="683"/>
      <c r="DI35" s="683"/>
      <c r="DJ35" s="683"/>
      <c r="DK35" s="684"/>
      <c r="DL35" s="656">
        <v>212544</v>
      </c>
      <c r="DM35" s="683"/>
      <c r="DN35" s="683"/>
      <c r="DO35" s="683"/>
      <c r="DP35" s="683"/>
      <c r="DQ35" s="683"/>
      <c r="DR35" s="683"/>
      <c r="DS35" s="683"/>
      <c r="DT35" s="683"/>
      <c r="DU35" s="683"/>
      <c r="DV35" s="684"/>
      <c r="DW35" s="652">
        <v>2.1</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977901</v>
      </c>
      <c r="S36" s="648"/>
      <c r="T36" s="648"/>
      <c r="U36" s="648"/>
      <c r="V36" s="648"/>
      <c r="W36" s="648"/>
      <c r="X36" s="648"/>
      <c r="Y36" s="649"/>
      <c r="Z36" s="650">
        <v>3.2</v>
      </c>
      <c r="AA36" s="650"/>
      <c r="AB36" s="650"/>
      <c r="AC36" s="650"/>
      <c r="AD36" s="651" t="s">
        <v>126</v>
      </c>
      <c r="AE36" s="651"/>
      <c r="AF36" s="651"/>
      <c r="AG36" s="651"/>
      <c r="AH36" s="651"/>
      <c r="AI36" s="651"/>
      <c r="AJ36" s="651"/>
      <c r="AK36" s="651"/>
      <c r="AL36" s="652" t="s">
        <v>126</v>
      </c>
      <c r="AM36" s="653"/>
      <c r="AN36" s="653"/>
      <c r="AO36" s="654"/>
      <c r="AP36" s="235"/>
      <c r="AQ36" s="721" t="s">
        <v>324</v>
      </c>
      <c r="AR36" s="722"/>
      <c r="AS36" s="722"/>
      <c r="AT36" s="722"/>
      <c r="AU36" s="722"/>
      <c r="AV36" s="722"/>
      <c r="AW36" s="722"/>
      <c r="AX36" s="722"/>
      <c r="AY36" s="723"/>
      <c r="AZ36" s="636">
        <v>2956515</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89353</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10576566</v>
      </c>
      <c r="CS36" s="648"/>
      <c r="CT36" s="648"/>
      <c r="CU36" s="648"/>
      <c r="CV36" s="648"/>
      <c r="CW36" s="648"/>
      <c r="CX36" s="648"/>
      <c r="CY36" s="649"/>
      <c r="CZ36" s="652">
        <v>35.9</v>
      </c>
      <c r="DA36" s="681"/>
      <c r="DB36" s="681"/>
      <c r="DC36" s="685"/>
      <c r="DD36" s="656">
        <v>6003171</v>
      </c>
      <c r="DE36" s="648"/>
      <c r="DF36" s="648"/>
      <c r="DG36" s="648"/>
      <c r="DH36" s="648"/>
      <c r="DI36" s="648"/>
      <c r="DJ36" s="648"/>
      <c r="DK36" s="649"/>
      <c r="DL36" s="656">
        <v>978733</v>
      </c>
      <c r="DM36" s="648"/>
      <c r="DN36" s="648"/>
      <c r="DO36" s="648"/>
      <c r="DP36" s="648"/>
      <c r="DQ36" s="648"/>
      <c r="DR36" s="648"/>
      <c r="DS36" s="648"/>
      <c r="DT36" s="648"/>
      <c r="DU36" s="648"/>
      <c r="DV36" s="649"/>
      <c r="DW36" s="652">
        <v>9.6</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1343732</v>
      </c>
      <c r="S37" s="648"/>
      <c r="T37" s="648"/>
      <c r="U37" s="648"/>
      <c r="V37" s="648"/>
      <c r="W37" s="648"/>
      <c r="X37" s="648"/>
      <c r="Y37" s="649"/>
      <c r="Z37" s="650">
        <v>4.3</v>
      </c>
      <c r="AA37" s="650"/>
      <c r="AB37" s="650"/>
      <c r="AC37" s="650"/>
      <c r="AD37" s="651" t="s">
        <v>126</v>
      </c>
      <c r="AE37" s="651"/>
      <c r="AF37" s="651"/>
      <c r="AG37" s="651"/>
      <c r="AH37" s="651"/>
      <c r="AI37" s="651"/>
      <c r="AJ37" s="651"/>
      <c r="AK37" s="651"/>
      <c r="AL37" s="652" t="s">
        <v>241</v>
      </c>
      <c r="AM37" s="653"/>
      <c r="AN37" s="653"/>
      <c r="AO37" s="654"/>
      <c r="AQ37" s="725" t="s">
        <v>328</v>
      </c>
      <c r="AR37" s="726"/>
      <c r="AS37" s="726"/>
      <c r="AT37" s="726"/>
      <c r="AU37" s="726"/>
      <c r="AV37" s="726"/>
      <c r="AW37" s="726"/>
      <c r="AX37" s="726"/>
      <c r="AY37" s="727"/>
      <c r="AZ37" s="647">
        <v>769709</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45020</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4576179</v>
      </c>
      <c r="CS37" s="683"/>
      <c r="CT37" s="683"/>
      <c r="CU37" s="683"/>
      <c r="CV37" s="683"/>
      <c r="CW37" s="683"/>
      <c r="CX37" s="683"/>
      <c r="CY37" s="684"/>
      <c r="CZ37" s="652">
        <v>15.5</v>
      </c>
      <c r="DA37" s="681"/>
      <c r="DB37" s="681"/>
      <c r="DC37" s="685"/>
      <c r="DD37" s="656">
        <v>4528218</v>
      </c>
      <c r="DE37" s="683"/>
      <c r="DF37" s="683"/>
      <c r="DG37" s="683"/>
      <c r="DH37" s="683"/>
      <c r="DI37" s="683"/>
      <c r="DJ37" s="683"/>
      <c r="DK37" s="684"/>
      <c r="DL37" s="656">
        <v>8123</v>
      </c>
      <c r="DM37" s="683"/>
      <c r="DN37" s="683"/>
      <c r="DO37" s="683"/>
      <c r="DP37" s="683"/>
      <c r="DQ37" s="683"/>
      <c r="DR37" s="683"/>
      <c r="DS37" s="683"/>
      <c r="DT37" s="683"/>
      <c r="DU37" s="683"/>
      <c r="DV37" s="684"/>
      <c r="DW37" s="652">
        <v>0.1</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512661</v>
      </c>
      <c r="S38" s="648"/>
      <c r="T38" s="648"/>
      <c r="U38" s="648"/>
      <c r="V38" s="648"/>
      <c r="W38" s="648"/>
      <c r="X38" s="648"/>
      <c r="Y38" s="649"/>
      <c r="Z38" s="650">
        <v>1.7</v>
      </c>
      <c r="AA38" s="650"/>
      <c r="AB38" s="650"/>
      <c r="AC38" s="650"/>
      <c r="AD38" s="651">
        <v>22</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354507</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6204</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1673888</v>
      </c>
      <c r="CS38" s="648"/>
      <c r="CT38" s="648"/>
      <c r="CU38" s="648"/>
      <c r="CV38" s="648"/>
      <c r="CW38" s="648"/>
      <c r="CX38" s="648"/>
      <c r="CY38" s="649"/>
      <c r="CZ38" s="652">
        <v>5.7</v>
      </c>
      <c r="DA38" s="681"/>
      <c r="DB38" s="681"/>
      <c r="DC38" s="685"/>
      <c r="DD38" s="656">
        <v>1361036</v>
      </c>
      <c r="DE38" s="648"/>
      <c r="DF38" s="648"/>
      <c r="DG38" s="648"/>
      <c r="DH38" s="648"/>
      <c r="DI38" s="648"/>
      <c r="DJ38" s="648"/>
      <c r="DK38" s="649"/>
      <c r="DL38" s="656">
        <v>1310673</v>
      </c>
      <c r="DM38" s="648"/>
      <c r="DN38" s="648"/>
      <c r="DO38" s="648"/>
      <c r="DP38" s="648"/>
      <c r="DQ38" s="648"/>
      <c r="DR38" s="648"/>
      <c r="DS38" s="648"/>
      <c r="DT38" s="648"/>
      <c r="DU38" s="648"/>
      <c r="DV38" s="649"/>
      <c r="DW38" s="652">
        <v>12.8</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2715204</v>
      </c>
      <c r="S39" s="648"/>
      <c r="T39" s="648"/>
      <c r="U39" s="648"/>
      <c r="V39" s="648"/>
      <c r="W39" s="648"/>
      <c r="X39" s="648"/>
      <c r="Y39" s="649"/>
      <c r="Z39" s="650">
        <v>8.8000000000000007</v>
      </c>
      <c r="AA39" s="650"/>
      <c r="AB39" s="650"/>
      <c r="AC39" s="650"/>
      <c r="AD39" s="651" t="s">
        <v>126</v>
      </c>
      <c r="AE39" s="651"/>
      <c r="AF39" s="651"/>
      <c r="AG39" s="651"/>
      <c r="AH39" s="651"/>
      <c r="AI39" s="651"/>
      <c r="AJ39" s="651"/>
      <c r="AK39" s="651"/>
      <c r="AL39" s="652" t="s">
        <v>126</v>
      </c>
      <c r="AM39" s="653"/>
      <c r="AN39" s="653"/>
      <c r="AO39" s="654"/>
      <c r="AQ39" s="725" t="s">
        <v>336</v>
      </c>
      <c r="AR39" s="726"/>
      <c r="AS39" s="726"/>
      <c r="AT39" s="726"/>
      <c r="AU39" s="726"/>
      <c r="AV39" s="726"/>
      <c r="AW39" s="726"/>
      <c r="AX39" s="726"/>
      <c r="AY39" s="727"/>
      <c r="AZ39" s="647">
        <v>84870</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9366</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579293</v>
      </c>
      <c r="CS39" s="683"/>
      <c r="CT39" s="683"/>
      <c r="CU39" s="683"/>
      <c r="CV39" s="683"/>
      <c r="CW39" s="683"/>
      <c r="CX39" s="683"/>
      <c r="CY39" s="684"/>
      <c r="CZ39" s="652">
        <v>2</v>
      </c>
      <c r="DA39" s="681"/>
      <c r="DB39" s="681"/>
      <c r="DC39" s="685"/>
      <c r="DD39" s="656">
        <v>428727</v>
      </c>
      <c r="DE39" s="683"/>
      <c r="DF39" s="683"/>
      <c r="DG39" s="683"/>
      <c r="DH39" s="683"/>
      <c r="DI39" s="683"/>
      <c r="DJ39" s="683"/>
      <c r="DK39" s="684"/>
      <c r="DL39" s="656" t="s">
        <v>126</v>
      </c>
      <c r="DM39" s="683"/>
      <c r="DN39" s="683"/>
      <c r="DO39" s="683"/>
      <c r="DP39" s="683"/>
      <c r="DQ39" s="683"/>
      <c r="DR39" s="683"/>
      <c r="DS39" s="683"/>
      <c r="DT39" s="683"/>
      <c r="DU39" s="683"/>
      <c r="DV39" s="684"/>
      <c r="DW39" s="652" t="s">
        <v>241</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v>72600</v>
      </c>
      <c r="S40" s="648"/>
      <c r="T40" s="648"/>
      <c r="U40" s="648"/>
      <c r="V40" s="648"/>
      <c r="W40" s="648"/>
      <c r="X40" s="648"/>
      <c r="Y40" s="649"/>
      <c r="Z40" s="650">
        <v>0.2</v>
      </c>
      <c r="AA40" s="650"/>
      <c r="AB40" s="650"/>
      <c r="AC40" s="650"/>
      <c r="AD40" s="651" t="s">
        <v>126</v>
      </c>
      <c r="AE40" s="651"/>
      <c r="AF40" s="651"/>
      <c r="AG40" s="651"/>
      <c r="AH40" s="651"/>
      <c r="AI40" s="651"/>
      <c r="AJ40" s="651"/>
      <c r="AK40" s="651"/>
      <c r="AL40" s="652" t="s">
        <v>126</v>
      </c>
      <c r="AM40" s="653"/>
      <c r="AN40" s="653"/>
      <c r="AO40" s="654"/>
      <c r="AQ40" s="725" t="s">
        <v>340</v>
      </c>
      <c r="AR40" s="726"/>
      <c r="AS40" s="726"/>
      <c r="AT40" s="726"/>
      <c r="AU40" s="726"/>
      <c r="AV40" s="726"/>
      <c r="AW40" s="726"/>
      <c r="AX40" s="726"/>
      <c r="AY40" s="727"/>
      <c r="AZ40" s="647">
        <v>55953</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95</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557628</v>
      </c>
      <c r="CS40" s="648"/>
      <c r="CT40" s="648"/>
      <c r="CU40" s="648"/>
      <c r="CV40" s="648"/>
      <c r="CW40" s="648"/>
      <c r="CX40" s="648"/>
      <c r="CY40" s="649"/>
      <c r="CZ40" s="652">
        <v>1.9</v>
      </c>
      <c r="DA40" s="681"/>
      <c r="DB40" s="681"/>
      <c r="DC40" s="685"/>
      <c r="DD40" s="656">
        <v>548628</v>
      </c>
      <c r="DE40" s="648"/>
      <c r="DF40" s="648"/>
      <c r="DG40" s="648"/>
      <c r="DH40" s="648"/>
      <c r="DI40" s="648"/>
      <c r="DJ40" s="648"/>
      <c r="DK40" s="649"/>
      <c r="DL40" s="656" t="s">
        <v>134</v>
      </c>
      <c r="DM40" s="648"/>
      <c r="DN40" s="648"/>
      <c r="DO40" s="648"/>
      <c r="DP40" s="648"/>
      <c r="DQ40" s="648"/>
      <c r="DR40" s="648"/>
      <c r="DS40" s="648"/>
      <c r="DT40" s="648"/>
      <c r="DU40" s="648"/>
      <c r="DV40" s="649"/>
      <c r="DW40" s="652" t="s">
        <v>126</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126</v>
      </c>
      <c r="S41" s="648"/>
      <c r="T41" s="648"/>
      <c r="U41" s="648"/>
      <c r="V41" s="648"/>
      <c r="W41" s="648"/>
      <c r="X41" s="648"/>
      <c r="Y41" s="649"/>
      <c r="Z41" s="650" t="s">
        <v>241</v>
      </c>
      <c r="AA41" s="650"/>
      <c r="AB41" s="650"/>
      <c r="AC41" s="650"/>
      <c r="AD41" s="651" t="s">
        <v>126</v>
      </c>
      <c r="AE41" s="651"/>
      <c r="AF41" s="651"/>
      <c r="AG41" s="651"/>
      <c r="AH41" s="651"/>
      <c r="AI41" s="651"/>
      <c r="AJ41" s="651"/>
      <c r="AK41" s="651"/>
      <c r="AL41" s="652" t="s">
        <v>241</v>
      </c>
      <c r="AM41" s="653"/>
      <c r="AN41" s="653"/>
      <c r="AO41" s="654"/>
      <c r="AQ41" s="725" t="s">
        <v>345</v>
      </c>
      <c r="AR41" s="726"/>
      <c r="AS41" s="726"/>
      <c r="AT41" s="726"/>
      <c r="AU41" s="726"/>
      <c r="AV41" s="726"/>
      <c r="AW41" s="726"/>
      <c r="AX41" s="726"/>
      <c r="AY41" s="727"/>
      <c r="AZ41" s="647">
        <v>331367</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126</v>
      </c>
      <c r="CS41" s="683"/>
      <c r="CT41" s="683"/>
      <c r="CU41" s="683"/>
      <c r="CV41" s="683"/>
      <c r="CW41" s="683"/>
      <c r="CX41" s="683"/>
      <c r="CY41" s="684"/>
      <c r="CZ41" s="652" t="s">
        <v>126</v>
      </c>
      <c r="DA41" s="681"/>
      <c r="DB41" s="681"/>
      <c r="DC41" s="685"/>
      <c r="DD41" s="656" t="s">
        <v>241</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591004</v>
      </c>
      <c r="S42" s="648"/>
      <c r="T42" s="648"/>
      <c r="U42" s="648"/>
      <c r="V42" s="648"/>
      <c r="W42" s="648"/>
      <c r="X42" s="648"/>
      <c r="Y42" s="649"/>
      <c r="Z42" s="650">
        <v>1.9</v>
      </c>
      <c r="AA42" s="650"/>
      <c r="AB42" s="650"/>
      <c r="AC42" s="650"/>
      <c r="AD42" s="651" t="s">
        <v>241</v>
      </c>
      <c r="AE42" s="651"/>
      <c r="AF42" s="651"/>
      <c r="AG42" s="651"/>
      <c r="AH42" s="651"/>
      <c r="AI42" s="651"/>
      <c r="AJ42" s="651"/>
      <c r="AK42" s="651"/>
      <c r="AL42" s="652" t="s">
        <v>241</v>
      </c>
      <c r="AM42" s="653"/>
      <c r="AN42" s="653"/>
      <c r="AO42" s="654"/>
      <c r="AQ42" s="746" t="s">
        <v>349</v>
      </c>
      <c r="AR42" s="747"/>
      <c r="AS42" s="747"/>
      <c r="AT42" s="747"/>
      <c r="AU42" s="747"/>
      <c r="AV42" s="747"/>
      <c r="AW42" s="747"/>
      <c r="AX42" s="747"/>
      <c r="AY42" s="748"/>
      <c r="AZ42" s="738">
        <v>1360109</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321</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4512768</v>
      </c>
      <c r="CS42" s="648"/>
      <c r="CT42" s="648"/>
      <c r="CU42" s="648"/>
      <c r="CV42" s="648"/>
      <c r="CW42" s="648"/>
      <c r="CX42" s="648"/>
      <c r="CY42" s="649"/>
      <c r="CZ42" s="652">
        <v>15.3</v>
      </c>
      <c r="DA42" s="653"/>
      <c r="DB42" s="653"/>
      <c r="DC42" s="665"/>
      <c r="DD42" s="656">
        <v>674511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30944702</v>
      </c>
      <c r="S43" s="739"/>
      <c r="T43" s="739"/>
      <c r="U43" s="739"/>
      <c r="V43" s="739"/>
      <c r="W43" s="739"/>
      <c r="X43" s="739"/>
      <c r="Y43" s="740"/>
      <c r="Z43" s="741">
        <v>100</v>
      </c>
      <c r="AA43" s="741"/>
      <c r="AB43" s="741"/>
      <c r="AC43" s="741"/>
      <c r="AD43" s="742">
        <v>9568765</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83914</v>
      </c>
      <c r="CS43" s="683"/>
      <c r="CT43" s="683"/>
      <c r="CU43" s="683"/>
      <c r="CV43" s="683"/>
      <c r="CW43" s="683"/>
      <c r="CX43" s="683"/>
      <c r="CY43" s="684"/>
      <c r="CZ43" s="652">
        <v>0.3</v>
      </c>
      <c r="DA43" s="681"/>
      <c r="DB43" s="681"/>
      <c r="DC43" s="685"/>
      <c r="DD43" s="656">
        <v>83914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4342160</v>
      </c>
      <c r="CS44" s="648"/>
      <c r="CT44" s="648"/>
      <c r="CU44" s="648"/>
      <c r="CV44" s="648"/>
      <c r="CW44" s="648"/>
      <c r="CX44" s="648"/>
      <c r="CY44" s="649"/>
      <c r="CZ44" s="652">
        <v>14.7</v>
      </c>
      <c r="DA44" s="653"/>
      <c r="DB44" s="653"/>
      <c r="DC44" s="665"/>
      <c r="DD44" s="656">
        <v>667484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2035224</v>
      </c>
      <c r="CS45" s="683"/>
      <c r="CT45" s="683"/>
      <c r="CU45" s="683"/>
      <c r="CV45" s="683"/>
      <c r="CW45" s="683"/>
      <c r="CX45" s="683"/>
      <c r="CY45" s="684"/>
      <c r="CZ45" s="652">
        <v>6.9</v>
      </c>
      <c r="DA45" s="681"/>
      <c r="DB45" s="681"/>
      <c r="DC45" s="685"/>
      <c r="DD45" s="656">
        <v>246149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2134268</v>
      </c>
      <c r="CS46" s="648"/>
      <c r="CT46" s="648"/>
      <c r="CU46" s="648"/>
      <c r="CV46" s="648"/>
      <c r="CW46" s="648"/>
      <c r="CX46" s="648"/>
      <c r="CY46" s="649"/>
      <c r="CZ46" s="652">
        <v>7.2</v>
      </c>
      <c r="DA46" s="653"/>
      <c r="DB46" s="653"/>
      <c r="DC46" s="665"/>
      <c r="DD46" s="656">
        <v>404420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170608</v>
      </c>
      <c r="CS47" s="683"/>
      <c r="CT47" s="683"/>
      <c r="CU47" s="683"/>
      <c r="CV47" s="683"/>
      <c r="CW47" s="683"/>
      <c r="CX47" s="683"/>
      <c r="CY47" s="684"/>
      <c r="CZ47" s="652">
        <v>0.6</v>
      </c>
      <c r="DA47" s="681"/>
      <c r="DB47" s="681"/>
      <c r="DC47" s="685"/>
      <c r="DD47" s="656">
        <v>7027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134</v>
      </c>
      <c r="CS48" s="648"/>
      <c r="CT48" s="648"/>
      <c r="CU48" s="648"/>
      <c r="CV48" s="648"/>
      <c r="CW48" s="648"/>
      <c r="CX48" s="648"/>
      <c r="CY48" s="649"/>
      <c r="CZ48" s="652" t="s">
        <v>241</v>
      </c>
      <c r="DA48" s="653"/>
      <c r="DB48" s="653"/>
      <c r="DC48" s="665"/>
      <c r="DD48" s="656" t="s">
        <v>241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29471454</v>
      </c>
      <c r="CS49" s="718"/>
      <c r="CT49" s="718"/>
      <c r="CU49" s="718"/>
      <c r="CV49" s="718"/>
      <c r="CW49" s="718"/>
      <c r="CX49" s="718"/>
      <c r="CY49" s="749"/>
      <c r="CZ49" s="743">
        <v>100</v>
      </c>
      <c r="DA49" s="750"/>
      <c r="DB49" s="750"/>
      <c r="DC49" s="751"/>
      <c r="DD49" s="752">
        <v>17116293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2nx9IUVg9iqVEiPXGvVsVm3auzPyBRmiCPuaC7KSa/FdxzZZkg3kTliszKyPxXFrBUlQGPV4pbNRhbKt0J1Nyw==" saltValue="QJCgZnXIv0ywywftX9bq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H68"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30956</v>
      </c>
      <c r="R7" s="783"/>
      <c r="S7" s="783"/>
      <c r="T7" s="783"/>
      <c r="U7" s="783"/>
      <c r="V7" s="783">
        <v>29483</v>
      </c>
      <c r="W7" s="783"/>
      <c r="X7" s="783"/>
      <c r="Y7" s="783"/>
      <c r="Z7" s="783"/>
      <c r="AA7" s="783">
        <v>1473</v>
      </c>
      <c r="AB7" s="783"/>
      <c r="AC7" s="783"/>
      <c r="AD7" s="783"/>
      <c r="AE7" s="784"/>
      <c r="AF7" s="785">
        <v>861</v>
      </c>
      <c r="AG7" s="786"/>
      <c r="AH7" s="786"/>
      <c r="AI7" s="786"/>
      <c r="AJ7" s="787"/>
      <c r="AK7" s="822">
        <v>978</v>
      </c>
      <c r="AL7" s="823"/>
      <c r="AM7" s="823"/>
      <c r="AN7" s="823"/>
      <c r="AO7" s="823"/>
      <c r="AP7" s="823">
        <v>23122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v>-46</v>
      </c>
      <c r="CI7" s="820"/>
      <c r="CJ7" s="820"/>
      <c r="CK7" s="820"/>
      <c r="CL7" s="821"/>
      <c r="CM7" s="819">
        <v>225</v>
      </c>
      <c r="CN7" s="820"/>
      <c r="CO7" s="820"/>
      <c r="CP7" s="820"/>
      <c r="CQ7" s="821"/>
      <c r="CR7" s="819">
        <v>5</v>
      </c>
      <c r="CS7" s="820"/>
      <c r="CT7" s="820"/>
      <c r="CU7" s="820"/>
      <c r="CV7" s="821"/>
      <c r="CW7" s="819" t="s">
        <v>584</v>
      </c>
      <c r="CX7" s="820"/>
      <c r="CY7" s="820"/>
      <c r="CZ7" s="820"/>
      <c r="DA7" s="821"/>
      <c r="DB7" s="819" t="s">
        <v>583</v>
      </c>
      <c r="DC7" s="820"/>
      <c r="DD7" s="820"/>
      <c r="DE7" s="820"/>
      <c r="DF7" s="821"/>
      <c r="DG7" s="819" t="s">
        <v>583</v>
      </c>
      <c r="DH7" s="820"/>
      <c r="DI7" s="820"/>
      <c r="DJ7" s="820"/>
      <c r="DK7" s="821"/>
      <c r="DL7" s="819" t="s">
        <v>583</v>
      </c>
      <c r="DM7" s="820"/>
      <c r="DN7" s="820"/>
      <c r="DO7" s="820"/>
      <c r="DP7" s="821"/>
      <c r="DQ7" s="819" t="s">
        <v>583</v>
      </c>
      <c r="DR7" s="820"/>
      <c r="DS7" s="820"/>
      <c r="DT7" s="820"/>
      <c r="DU7" s="821"/>
      <c r="DV7" s="800"/>
      <c r="DW7" s="801"/>
      <c r="DX7" s="801"/>
      <c r="DY7" s="801"/>
      <c r="DZ7" s="802"/>
      <c r="EA7" s="256"/>
    </row>
    <row r="8" spans="1:131" s="257" customFormat="1" ht="26.25" customHeight="1" x14ac:dyDescent="0.15">
      <c r="A8" s="263">
        <v>2</v>
      </c>
      <c r="B8" s="803" t="s">
        <v>386</v>
      </c>
      <c r="C8" s="804"/>
      <c r="D8" s="804"/>
      <c r="E8" s="804"/>
      <c r="F8" s="804"/>
      <c r="G8" s="804"/>
      <c r="H8" s="804"/>
      <c r="I8" s="804"/>
      <c r="J8" s="804"/>
      <c r="K8" s="804"/>
      <c r="L8" s="804"/>
      <c r="M8" s="804"/>
      <c r="N8" s="804"/>
      <c r="O8" s="804"/>
      <c r="P8" s="805"/>
      <c r="Q8" s="806">
        <v>8</v>
      </c>
      <c r="R8" s="807"/>
      <c r="S8" s="807"/>
      <c r="T8" s="807"/>
      <c r="U8" s="807"/>
      <c r="V8" s="807">
        <v>7</v>
      </c>
      <c r="W8" s="807"/>
      <c r="X8" s="807"/>
      <c r="Y8" s="807"/>
      <c r="Z8" s="807"/>
      <c r="AA8" s="807">
        <v>0</v>
      </c>
      <c r="AB8" s="807"/>
      <c r="AC8" s="807"/>
      <c r="AD8" s="807"/>
      <c r="AE8" s="808"/>
      <c r="AF8" s="809">
        <v>0</v>
      </c>
      <c r="AG8" s="810"/>
      <c r="AH8" s="810"/>
      <c r="AI8" s="810"/>
      <c r="AJ8" s="811"/>
      <c r="AK8" s="812">
        <v>3</v>
      </c>
      <c r="AL8" s="813"/>
      <c r="AM8" s="813"/>
      <c r="AN8" s="813"/>
      <c r="AO8" s="813"/>
      <c r="AP8" s="813" t="s">
        <v>584</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594</v>
      </c>
      <c r="BT8" s="817"/>
      <c r="BU8" s="817"/>
      <c r="BV8" s="817"/>
      <c r="BW8" s="817"/>
      <c r="BX8" s="817"/>
      <c r="BY8" s="817"/>
      <c r="BZ8" s="817"/>
      <c r="CA8" s="817"/>
      <c r="CB8" s="817"/>
      <c r="CC8" s="817"/>
      <c r="CD8" s="817"/>
      <c r="CE8" s="817"/>
      <c r="CF8" s="817"/>
      <c r="CG8" s="818"/>
      <c r="CH8" s="829">
        <v>2</v>
      </c>
      <c r="CI8" s="830"/>
      <c r="CJ8" s="830"/>
      <c r="CK8" s="830"/>
      <c r="CL8" s="831"/>
      <c r="CM8" s="829">
        <v>11</v>
      </c>
      <c r="CN8" s="830"/>
      <c r="CO8" s="830"/>
      <c r="CP8" s="830"/>
      <c r="CQ8" s="831"/>
      <c r="CR8" s="829">
        <v>5</v>
      </c>
      <c r="CS8" s="830"/>
      <c r="CT8" s="830"/>
      <c r="CU8" s="830"/>
      <c r="CV8" s="831"/>
      <c r="CW8" s="829" t="s">
        <v>583</v>
      </c>
      <c r="CX8" s="830"/>
      <c r="CY8" s="830"/>
      <c r="CZ8" s="830"/>
      <c r="DA8" s="831"/>
      <c r="DB8" s="829" t="s">
        <v>583</v>
      </c>
      <c r="DC8" s="830"/>
      <c r="DD8" s="830"/>
      <c r="DE8" s="830"/>
      <c r="DF8" s="831"/>
      <c r="DG8" s="829" t="s">
        <v>583</v>
      </c>
      <c r="DH8" s="830"/>
      <c r="DI8" s="830"/>
      <c r="DJ8" s="830"/>
      <c r="DK8" s="831"/>
      <c r="DL8" s="829" t="s">
        <v>583</v>
      </c>
      <c r="DM8" s="830"/>
      <c r="DN8" s="830"/>
      <c r="DO8" s="830"/>
      <c r="DP8" s="831"/>
      <c r="DQ8" s="829" t="s">
        <v>583</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30945</v>
      </c>
      <c r="R23" s="842"/>
      <c r="S23" s="842"/>
      <c r="T23" s="842"/>
      <c r="U23" s="842"/>
      <c r="V23" s="842">
        <v>29471</v>
      </c>
      <c r="W23" s="842"/>
      <c r="X23" s="842"/>
      <c r="Y23" s="842"/>
      <c r="Z23" s="842"/>
      <c r="AA23" s="842">
        <f t="shared" ref="AA23" si="0">SUM(AA7:AE8)</f>
        <v>1473</v>
      </c>
      <c r="AB23" s="842"/>
      <c r="AC23" s="842"/>
      <c r="AD23" s="842"/>
      <c r="AE23" s="843"/>
      <c r="AF23" s="844">
        <v>862</v>
      </c>
      <c r="AG23" s="842"/>
      <c r="AH23" s="842"/>
      <c r="AI23" s="842"/>
      <c r="AJ23" s="845"/>
      <c r="AK23" s="846"/>
      <c r="AL23" s="847"/>
      <c r="AM23" s="847"/>
      <c r="AN23" s="847"/>
      <c r="AO23" s="847"/>
      <c r="AP23" s="842">
        <f t="shared" ref="AP23" si="1">SUM(AP7:AT8)</f>
        <v>23122</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4390</v>
      </c>
      <c r="R28" s="871"/>
      <c r="S28" s="871"/>
      <c r="T28" s="871"/>
      <c r="U28" s="871"/>
      <c r="V28" s="871">
        <v>4301</v>
      </c>
      <c r="W28" s="871"/>
      <c r="X28" s="871"/>
      <c r="Y28" s="871"/>
      <c r="Z28" s="871"/>
      <c r="AA28" s="871">
        <v>89</v>
      </c>
      <c r="AB28" s="871"/>
      <c r="AC28" s="871"/>
      <c r="AD28" s="871"/>
      <c r="AE28" s="872"/>
      <c r="AF28" s="873">
        <v>89</v>
      </c>
      <c r="AG28" s="871"/>
      <c r="AH28" s="871"/>
      <c r="AI28" s="871"/>
      <c r="AJ28" s="874"/>
      <c r="AK28" s="875">
        <v>331</v>
      </c>
      <c r="AL28" s="866"/>
      <c r="AM28" s="866"/>
      <c r="AN28" s="866"/>
      <c r="AO28" s="866"/>
      <c r="AP28" s="866" t="s">
        <v>583</v>
      </c>
      <c r="AQ28" s="866"/>
      <c r="AR28" s="866"/>
      <c r="AS28" s="866"/>
      <c r="AT28" s="866"/>
      <c r="AU28" s="866" t="s">
        <v>583</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4222</v>
      </c>
      <c r="R29" s="807"/>
      <c r="S29" s="807"/>
      <c r="T29" s="807"/>
      <c r="U29" s="807"/>
      <c r="V29" s="807">
        <v>4148</v>
      </c>
      <c r="W29" s="807"/>
      <c r="X29" s="807"/>
      <c r="Y29" s="807"/>
      <c r="Z29" s="807"/>
      <c r="AA29" s="807">
        <v>74</v>
      </c>
      <c r="AB29" s="807"/>
      <c r="AC29" s="807"/>
      <c r="AD29" s="807"/>
      <c r="AE29" s="808"/>
      <c r="AF29" s="809">
        <v>74</v>
      </c>
      <c r="AG29" s="810"/>
      <c r="AH29" s="810"/>
      <c r="AI29" s="810"/>
      <c r="AJ29" s="811"/>
      <c r="AK29" s="878">
        <v>659</v>
      </c>
      <c r="AL29" s="879"/>
      <c r="AM29" s="879"/>
      <c r="AN29" s="879"/>
      <c r="AO29" s="879"/>
      <c r="AP29" s="879" t="s">
        <v>583</v>
      </c>
      <c r="AQ29" s="879"/>
      <c r="AR29" s="879"/>
      <c r="AS29" s="879"/>
      <c r="AT29" s="879"/>
      <c r="AU29" s="879" t="s">
        <v>583</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12</v>
      </c>
      <c r="R30" s="807"/>
      <c r="S30" s="807"/>
      <c r="T30" s="807"/>
      <c r="U30" s="807"/>
      <c r="V30" s="807">
        <v>10</v>
      </c>
      <c r="W30" s="807"/>
      <c r="X30" s="807"/>
      <c r="Y30" s="807"/>
      <c r="Z30" s="807"/>
      <c r="AA30" s="807">
        <v>2</v>
      </c>
      <c r="AB30" s="807"/>
      <c r="AC30" s="807"/>
      <c r="AD30" s="807"/>
      <c r="AE30" s="808"/>
      <c r="AF30" s="809">
        <v>2</v>
      </c>
      <c r="AG30" s="810"/>
      <c r="AH30" s="810"/>
      <c r="AI30" s="810"/>
      <c r="AJ30" s="811"/>
      <c r="AK30" s="878" t="s">
        <v>584</v>
      </c>
      <c r="AL30" s="879"/>
      <c r="AM30" s="879"/>
      <c r="AN30" s="879"/>
      <c r="AO30" s="879"/>
      <c r="AP30" s="879" t="s">
        <v>583</v>
      </c>
      <c r="AQ30" s="879"/>
      <c r="AR30" s="879"/>
      <c r="AS30" s="879"/>
      <c r="AT30" s="879"/>
      <c r="AU30" s="879" t="s">
        <v>583</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569</v>
      </c>
      <c r="R31" s="807"/>
      <c r="S31" s="807"/>
      <c r="T31" s="807"/>
      <c r="U31" s="807"/>
      <c r="V31" s="807">
        <v>568</v>
      </c>
      <c r="W31" s="807"/>
      <c r="X31" s="807"/>
      <c r="Y31" s="807"/>
      <c r="Z31" s="807"/>
      <c r="AA31" s="807">
        <v>1</v>
      </c>
      <c r="AB31" s="807"/>
      <c r="AC31" s="807"/>
      <c r="AD31" s="807"/>
      <c r="AE31" s="808"/>
      <c r="AF31" s="809">
        <v>1</v>
      </c>
      <c r="AG31" s="810"/>
      <c r="AH31" s="810"/>
      <c r="AI31" s="810"/>
      <c r="AJ31" s="811"/>
      <c r="AK31" s="878">
        <v>137</v>
      </c>
      <c r="AL31" s="879"/>
      <c r="AM31" s="879"/>
      <c r="AN31" s="879"/>
      <c r="AO31" s="879"/>
      <c r="AP31" s="879" t="s">
        <v>583</v>
      </c>
      <c r="AQ31" s="879"/>
      <c r="AR31" s="879"/>
      <c r="AS31" s="879"/>
      <c r="AT31" s="879"/>
      <c r="AU31" s="879" t="s">
        <v>583</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1122</v>
      </c>
      <c r="R32" s="807"/>
      <c r="S32" s="807"/>
      <c r="T32" s="807"/>
      <c r="U32" s="807"/>
      <c r="V32" s="807">
        <v>945</v>
      </c>
      <c r="W32" s="807"/>
      <c r="X32" s="807"/>
      <c r="Y32" s="807"/>
      <c r="Z32" s="807"/>
      <c r="AA32" s="807">
        <v>177</v>
      </c>
      <c r="AB32" s="807"/>
      <c r="AC32" s="807"/>
      <c r="AD32" s="807"/>
      <c r="AE32" s="808"/>
      <c r="AF32" s="809">
        <v>841</v>
      </c>
      <c r="AG32" s="810"/>
      <c r="AH32" s="810"/>
      <c r="AI32" s="810"/>
      <c r="AJ32" s="811"/>
      <c r="AK32" s="878">
        <v>41</v>
      </c>
      <c r="AL32" s="879"/>
      <c r="AM32" s="879"/>
      <c r="AN32" s="879"/>
      <c r="AO32" s="879"/>
      <c r="AP32" s="879">
        <v>5143</v>
      </c>
      <c r="AQ32" s="879"/>
      <c r="AR32" s="879"/>
      <c r="AS32" s="879"/>
      <c r="AT32" s="879"/>
      <c r="AU32" s="879">
        <v>288</v>
      </c>
      <c r="AV32" s="879"/>
      <c r="AW32" s="879"/>
      <c r="AX32" s="879"/>
      <c r="AY32" s="879"/>
      <c r="AZ32" s="880"/>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146</v>
      </c>
      <c r="R33" s="807"/>
      <c r="S33" s="807"/>
      <c r="T33" s="807"/>
      <c r="U33" s="807"/>
      <c r="V33" s="807">
        <v>177</v>
      </c>
      <c r="W33" s="807"/>
      <c r="X33" s="807"/>
      <c r="Y33" s="807"/>
      <c r="Z33" s="807"/>
      <c r="AA33" s="807">
        <v>-31</v>
      </c>
      <c r="AB33" s="807"/>
      <c r="AC33" s="807"/>
      <c r="AD33" s="807"/>
      <c r="AE33" s="808"/>
      <c r="AF33" s="809">
        <v>266</v>
      </c>
      <c r="AG33" s="810"/>
      <c r="AH33" s="810"/>
      <c r="AI33" s="810"/>
      <c r="AJ33" s="811"/>
      <c r="AK33" s="878">
        <v>1</v>
      </c>
      <c r="AL33" s="879"/>
      <c r="AM33" s="879"/>
      <c r="AN33" s="879"/>
      <c r="AO33" s="879"/>
      <c r="AP33" s="879">
        <v>329</v>
      </c>
      <c r="AQ33" s="879"/>
      <c r="AR33" s="879"/>
      <c r="AS33" s="879"/>
      <c r="AT33" s="879"/>
      <c r="AU33" s="879">
        <v>1</v>
      </c>
      <c r="AV33" s="879"/>
      <c r="AW33" s="879"/>
      <c r="AX33" s="879"/>
      <c r="AY33" s="879"/>
      <c r="AZ33" s="880"/>
      <c r="BA33" s="880"/>
      <c r="BB33" s="880"/>
      <c r="BC33" s="880"/>
      <c r="BD33" s="880"/>
      <c r="BE33" s="876" t="s">
        <v>406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4245</v>
      </c>
      <c r="R34" s="807"/>
      <c r="S34" s="807"/>
      <c r="T34" s="807"/>
      <c r="U34" s="807"/>
      <c r="V34" s="807">
        <v>3488</v>
      </c>
      <c r="W34" s="807"/>
      <c r="X34" s="807"/>
      <c r="Y34" s="807"/>
      <c r="Z34" s="807"/>
      <c r="AA34" s="807">
        <v>757</v>
      </c>
      <c r="AB34" s="807"/>
      <c r="AC34" s="807"/>
      <c r="AD34" s="807"/>
      <c r="AE34" s="808"/>
      <c r="AF34" s="809">
        <v>241</v>
      </c>
      <c r="AG34" s="810"/>
      <c r="AH34" s="810"/>
      <c r="AI34" s="810"/>
      <c r="AJ34" s="811"/>
      <c r="AK34" s="878">
        <v>470</v>
      </c>
      <c r="AL34" s="879"/>
      <c r="AM34" s="879"/>
      <c r="AN34" s="879"/>
      <c r="AO34" s="879"/>
      <c r="AP34" s="879">
        <v>3849</v>
      </c>
      <c r="AQ34" s="879"/>
      <c r="AR34" s="879"/>
      <c r="AS34" s="879"/>
      <c r="AT34" s="879"/>
      <c r="AU34" s="879">
        <v>1898</v>
      </c>
      <c r="AV34" s="879"/>
      <c r="AW34" s="879"/>
      <c r="AX34" s="879"/>
      <c r="AY34" s="879"/>
      <c r="AZ34" s="880"/>
      <c r="BA34" s="880"/>
      <c r="BB34" s="880"/>
      <c r="BC34" s="880"/>
      <c r="BD34" s="880"/>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410</v>
      </c>
      <c r="C35" s="804"/>
      <c r="D35" s="804"/>
      <c r="E35" s="804"/>
      <c r="F35" s="804"/>
      <c r="G35" s="804"/>
      <c r="H35" s="804"/>
      <c r="I35" s="804"/>
      <c r="J35" s="804"/>
      <c r="K35" s="804"/>
      <c r="L35" s="804"/>
      <c r="M35" s="804"/>
      <c r="N35" s="804"/>
      <c r="O35" s="804"/>
      <c r="P35" s="805"/>
      <c r="Q35" s="806">
        <v>484</v>
      </c>
      <c r="R35" s="807"/>
      <c r="S35" s="807"/>
      <c r="T35" s="807"/>
      <c r="U35" s="807"/>
      <c r="V35" s="807">
        <v>544</v>
      </c>
      <c r="W35" s="807"/>
      <c r="X35" s="807"/>
      <c r="Y35" s="807"/>
      <c r="Z35" s="807"/>
      <c r="AA35" s="807">
        <v>-61</v>
      </c>
      <c r="AB35" s="807"/>
      <c r="AC35" s="807"/>
      <c r="AD35" s="807"/>
      <c r="AE35" s="808"/>
      <c r="AF35" s="809">
        <v>66</v>
      </c>
      <c r="AG35" s="810"/>
      <c r="AH35" s="810"/>
      <c r="AI35" s="810"/>
      <c r="AJ35" s="811"/>
      <c r="AK35" s="878">
        <v>355</v>
      </c>
      <c r="AL35" s="879"/>
      <c r="AM35" s="879"/>
      <c r="AN35" s="879"/>
      <c r="AO35" s="879"/>
      <c r="AP35" s="879">
        <v>3273</v>
      </c>
      <c r="AQ35" s="879"/>
      <c r="AR35" s="879"/>
      <c r="AS35" s="879"/>
      <c r="AT35" s="879"/>
      <c r="AU35" s="879">
        <v>3285</v>
      </c>
      <c r="AV35" s="879"/>
      <c r="AW35" s="879"/>
      <c r="AX35" s="879"/>
      <c r="AY35" s="879"/>
      <c r="AZ35" s="880"/>
      <c r="BA35" s="880"/>
      <c r="BB35" s="880"/>
      <c r="BC35" s="880"/>
      <c r="BD35" s="880"/>
      <c r="BE35" s="876" t="s">
        <v>409</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1581</v>
      </c>
      <c r="AG63" s="890"/>
      <c r="AH63" s="890"/>
      <c r="AI63" s="890"/>
      <c r="AJ63" s="891"/>
      <c r="AK63" s="892"/>
      <c r="AL63" s="887"/>
      <c r="AM63" s="887"/>
      <c r="AN63" s="887"/>
      <c r="AO63" s="887"/>
      <c r="AP63" s="890">
        <f>SUM(AP32:AT35)</f>
        <v>12594</v>
      </c>
      <c r="AQ63" s="890"/>
      <c r="AR63" s="890"/>
      <c r="AS63" s="890"/>
      <c r="AT63" s="890"/>
      <c r="AU63" s="890">
        <f>SUM(AU32:AY35)</f>
        <v>5472</v>
      </c>
      <c r="AV63" s="890"/>
      <c r="AW63" s="890"/>
      <c r="AX63" s="890"/>
      <c r="AY63" s="890"/>
      <c r="AZ63" s="894"/>
      <c r="BA63" s="894"/>
      <c r="BB63" s="894"/>
      <c r="BC63" s="894"/>
      <c r="BD63" s="894"/>
      <c r="BE63" s="895"/>
      <c r="BF63" s="895"/>
      <c r="BG63" s="895"/>
      <c r="BH63" s="895"/>
      <c r="BI63" s="896"/>
      <c r="BJ63" s="897" t="s">
        <v>413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393</v>
      </c>
      <c r="R66" s="766"/>
      <c r="S66" s="766"/>
      <c r="T66" s="766"/>
      <c r="U66" s="767"/>
      <c r="V66" s="765" t="s">
        <v>394</v>
      </c>
      <c r="W66" s="766"/>
      <c r="X66" s="766"/>
      <c r="Y66" s="766"/>
      <c r="Z66" s="767"/>
      <c r="AA66" s="765" t="s">
        <v>416</v>
      </c>
      <c r="AB66" s="766"/>
      <c r="AC66" s="766"/>
      <c r="AD66" s="766"/>
      <c r="AE66" s="767"/>
      <c r="AF66" s="900" t="s">
        <v>417</v>
      </c>
      <c r="AG66" s="861"/>
      <c r="AH66" s="861"/>
      <c r="AI66" s="861"/>
      <c r="AJ66" s="901"/>
      <c r="AK66" s="765" t="s">
        <v>397</v>
      </c>
      <c r="AL66" s="789"/>
      <c r="AM66" s="789"/>
      <c r="AN66" s="789"/>
      <c r="AO66" s="790"/>
      <c r="AP66" s="765" t="s">
        <v>418</v>
      </c>
      <c r="AQ66" s="766"/>
      <c r="AR66" s="766"/>
      <c r="AS66" s="766"/>
      <c r="AT66" s="767"/>
      <c r="AU66" s="765" t="s">
        <v>419</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585</v>
      </c>
      <c r="C68" s="918"/>
      <c r="D68" s="918"/>
      <c r="E68" s="918"/>
      <c r="F68" s="918"/>
      <c r="G68" s="918"/>
      <c r="H68" s="918"/>
      <c r="I68" s="918"/>
      <c r="J68" s="918"/>
      <c r="K68" s="918"/>
      <c r="L68" s="918"/>
      <c r="M68" s="918"/>
      <c r="N68" s="918"/>
      <c r="O68" s="918"/>
      <c r="P68" s="919"/>
      <c r="Q68" s="920">
        <v>16027</v>
      </c>
      <c r="R68" s="914"/>
      <c r="S68" s="914"/>
      <c r="T68" s="914"/>
      <c r="U68" s="914"/>
      <c r="V68" s="914">
        <v>16007</v>
      </c>
      <c r="W68" s="914"/>
      <c r="X68" s="914"/>
      <c r="Y68" s="914"/>
      <c r="Z68" s="914"/>
      <c r="AA68" s="914">
        <v>20</v>
      </c>
      <c r="AB68" s="914"/>
      <c r="AC68" s="914"/>
      <c r="AD68" s="914"/>
      <c r="AE68" s="914"/>
      <c r="AF68" s="914">
        <v>20</v>
      </c>
      <c r="AG68" s="914"/>
      <c r="AH68" s="914"/>
      <c r="AI68" s="914"/>
      <c r="AJ68" s="914"/>
      <c r="AK68" s="914">
        <v>67</v>
      </c>
      <c r="AL68" s="914"/>
      <c r="AM68" s="914"/>
      <c r="AN68" s="914"/>
      <c r="AO68" s="914"/>
      <c r="AP68" s="914" t="s">
        <v>584</v>
      </c>
      <c r="AQ68" s="914"/>
      <c r="AR68" s="914"/>
      <c r="AS68" s="914"/>
      <c r="AT68" s="914"/>
      <c r="AU68" s="914" t="s">
        <v>583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586</v>
      </c>
      <c r="C69" s="922"/>
      <c r="D69" s="922"/>
      <c r="E69" s="922"/>
      <c r="F69" s="922"/>
      <c r="G69" s="922"/>
      <c r="H69" s="922"/>
      <c r="I69" s="922"/>
      <c r="J69" s="922"/>
      <c r="K69" s="922"/>
      <c r="L69" s="922"/>
      <c r="M69" s="922"/>
      <c r="N69" s="922"/>
      <c r="O69" s="922"/>
      <c r="P69" s="923"/>
      <c r="Q69" s="924">
        <v>112</v>
      </c>
      <c r="R69" s="879"/>
      <c r="S69" s="879"/>
      <c r="T69" s="879"/>
      <c r="U69" s="879"/>
      <c r="V69" s="879">
        <v>111</v>
      </c>
      <c r="W69" s="879"/>
      <c r="X69" s="879"/>
      <c r="Y69" s="879"/>
      <c r="Z69" s="879"/>
      <c r="AA69" s="879">
        <v>1</v>
      </c>
      <c r="AB69" s="879"/>
      <c r="AC69" s="879"/>
      <c r="AD69" s="879"/>
      <c r="AE69" s="879"/>
      <c r="AF69" s="879">
        <v>1</v>
      </c>
      <c r="AG69" s="879"/>
      <c r="AH69" s="879"/>
      <c r="AI69" s="879"/>
      <c r="AJ69" s="879"/>
      <c r="AK69" s="879">
        <v>11</v>
      </c>
      <c r="AL69" s="879"/>
      <c r="AM69" s="879"/>
      <c r="AN69" s="879"/>
      <c r="AO69" s="879"/>
      <c r="AP69" s="879" t="s">
        <v>583</v>
      </c>
      <c r="AQ69" s="879"/>
      <c r="AR69" s="879"/>
      <c r="AS69" s="879"/>
      <c r="AT69" s="879"/>
      <c r="AU69" s="879" t="s">
        <v>583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590</v>
      </c>
      <c r="C70" s="922"/>
      <c r="D70" s="922"/>
      <c r="E70" s="922"/>
      <c r="F70" s="922"/>
      <c r="G70" s="922"/>
      <c r="H70" s="922"/>
      <c r="I70" s="922"/>
      <c r="J70" s="922"/>
      <c r="K70" s="922"/>
      <c r="L70" s="922"/>
      <c r="M70" s="922"/>
      <c r="N70" s="922"/>
      <c r="O70" s="922"/>
      <c r="P70" s="923"/>
      <c r="Q70" s="924">
        <v>9010</v>
      </c>
      <c r="R70" s="879"/>
      <c r="S70" s="879"/>
      <c r="T70" s="879"/>
      <c r="U70" s="879"/>
      <c r="V70" s="879">
        <v>5831</v>
      </c>
      <c r="W70" s="879"/>
      <c r="X70" s="879"/>
      <c r="Y70" s="879"/>
      <c r="Z70" s="879"/>
      <c r="AA70" s="879">
        <v>3179</v>
      </c>
      <c r="AB70" s="879"/>
      <c r="AC70" s="879"/>
      <c r="AD70" s="879"/>
      <c r="AE70" s="879"/>
      <c r="AF70" s="879">
        <v>2</v>
      </c>
      <c r="AG70" s="879"/>
      <c r="AH70" s="879"/>
      <c r="AI70" s="879"/>
      <c r="AJ70" s="879"/>
      <c r="AK70" s="879">
        <v>10</v>
      </c>
      <c r="AL70" s="879"/>
      <c r="AM70" s="879"/>
      <c r="AN70" s="879"/>
      <c r="AO70" s="879"/>
      <c r="AP70" s="879">
        <v>549</v>
      </c>
      <c r="AQ70" s="879"/>
      <c r="AR70" s="879"/>
      <c r="AS70" s="879"/>
      <c r="AT70" s="879"/>
      <c r="AU70" s="879">
        <v>346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591</v>
      </c>
      <c r="C71" s="922"/>
      <c r="D71" s="922"/>
      <c r="E71" s="922"/>
      <c r="F71" s="922"/>
      <c r="G71" s="922"/>
      <c r="H71" s="922"/>
      <c r="I71" s="922"/>
      <c r="J71" s="922"/>
      <c r="K71" s="922"/>
      <c r="L71" s="922"/>
      <c r="M71" s="922"/>
      <c r="N71" s="922"/>
      <c r="O71" s="922"/>
      <c r="P71" s="923"/>
      <c r="Q71" s="924">
        <v>199</v>
      </c>
      <c r="R71" s="879"/>
      <c r="S71" s="879"/>
      <c r="T71" s="879"/>
      <c r="U71" s="879"/>
      <c r="V71" s="879">
        <v>191</v>
      </c>
      <c r="W71" s="879"/>
      <c r="X71" s="879"/>
      <c r="Y71" s="879"/>
      <c r="Z71" s="879"/>
      <c r="AA71" s="879">
        <v>8</v>
      </c>
      <c r="AB71" s="879"/>
      <c r="AC71" s="879"/>
      <c r="AD71" s="879"/>
      <c r="AE71" s="879"/>
      <c r="AF71" s="879">
        <v>503</v>
      </c>
      <c r="AG71" s="879"/>
      <c r="AH71" s="879"/>
      <c r="AI71" s="879"/>
      <c r="AJ71" s="879"/>
      <c r="AK71" s="879">
        <v>24</v>
      </c>
      <c r="AL71" s="879"/>
      <c r="AM71" s="879"/>
      <c r="AN71" s="879"/>
      <c r="AO71" s="879"/>
      <c r="AP71" s="879">
        <v>717</v>
      </c>
      <c r="AQ71" s="879"/>
      <c r="AR71" s="879"/>
      <c r="AS71" s="879"/>
      <c r="AT71" s="879"/>
      <c r="AU71" s="879">
        <v>62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592</v>
      </c>
      <c r="C72" s="922"/>
      <c r="D72" s="922"/>
      <c r="E72" s="922"/>
      <c r="F72" s="922"/>
      <c r="G72" s="922"/>
      <c r="H72" s="922"/>
      <c r="I72" s="922"/>
      <c r="J72" s="922"/>
      <c r="K72" s="922"/>
      <c r="L72" s="922"/>
      <c r="M72" s="922"/>
      <c r="N72" s="922"/>
      <c r="O72" s="922"/>
      <c r="P72" s="923"/>
      <c r="Q72" s="924">
        <v>1574</v>
      </c>
      <c r="R72" s="879"/>
      <c r="S72" s="879"/>
      <c r="T72" s="879"/>
      <c r="U72" s="879"/>
      <c r="V72" s="879">
        <v>1572</v>
      </c>
      <c r="W72" s="879"/>
      <c r="X72" s="879"/>
      <c r="Y72" s="879"/>
      <c r="Z72" s="879"/>
      <c r="AA72" s="879">
        <v>1</v>
      </c>
      <c r="AB72" s="879"/>
      <c r="AC72" s="879"/>
      <c r="AD72" s="879"/>
      <c r="AE72" s="879"/>
      <c r="AF72" s="879">
        <v>1531</v>
      </c>
      <c r="AG72" s="879"/>
      <c r="AH72" s="879"/>
      <c r="AI72" s="879"/>
      <c r="AJ72" s="879"/>
      <c r="AK72" s="879" t="s">
        <v>584</v>
      </c>
      <c r="AL72" s="879"/>
      <c r="AM72" s="879"/>
      <c r="AN72" s="879"/>
      <c r="AO72" s="879"/>
      <c r="AP72" s="879" t="s">
        <v>583</v>
      </c>
      <c r="AQ72" s="879"/>
      <c r="AR72" s="879"/>
      <c r="AS72" s="879"/>
      <c r="AT72" s="879"/>
      <c r="AU72" s="879" t="s">
        <v>583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587</v>
      </c>
      <c r="C73" s="922"/>
      <c r="D73" s="922"/>
      <c r="E73" s="922"/>
      <c r="F73" s="922"/>
      <c r="G73" s="922"/>
      <c r="H73" s="922"/>
      <c r="I73" s="922"/>
      <c r="J73" s="922"/>
      <c r="K73" s="922"/>
      <c r="L73" s="922"/>
      <c r="M73" s="922"/>
      <c r="N73" s="922"/>
      <c r="O73" s="922"/>
      <c r="P73" s="923"/>
      <c r="Q73" s="924">
        <v>519</v>
      </c>
      <c r="R73" s="879"/>
      <c r="S73" s="879"/>
      <c r="T73" s="879"/>
      <c r="U73" s="879"/>
      <c r="V73" s="879">
        <v>299</v>
      </c>
      <c r="W73" s="879"/>
      <c r="X73" s="879"/>
      <c r="Y73" s="879"/>
      <c r="Z73" s="879"/>
      <c r="AA73" s="879">
        <v>220</v>
      </c>
      <c r="AB73" s="879"/>
      <c r="AC73" s="879"/>
      <c r="AD73" s="879"/>
      <c r="AE73" s="879"/>
      <c r="AF73" s="879">
        <v>220</v>
      </c>
      <c r="AG73" s="879"/>
      <c r="AH73" s="879"/>
      <c r="AI73" s="879"/>
      <c r="AJ73" s="879"/>
      <c r="AK73" s="879" t="s">
        <v>584</v>
      </c>
      <c r="AL73" s="879"/>
      <c r="AM73" s="879"/>
      <c r="AN73" s="879"/>
      <c r="AO73" s="879"/>
      <c r="AP73" s="879" t="s">
        <v>583</v>
      </c>
      <c r="AQ73" s="879"/>
      <c r="AR73" s="879"/>
      <c r="AS73" s="879"/>
      <c r="AT73" s="879"/>
      <c r="AU73" s="879" t="s">
        <v>583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588</v>
      </c>
      <c r="C74" s="922"/>
      <c r="D74" s="922"/>
      <c r="E74" s="922"/>
      <c r="F74" s="922"/>
      <c r="G74" s="922"/>
      <c r="H74" s="922"/>
      <c r="I74" s="922"/>
      <c r="J74" s="922"/>
      <c r="K74" s="922"/>
      <c r="L74" s="922"/>
      <c r="M74" s="922"/>
      <c r="N74" s="922"/>
      <c r="O74" s="922"/>
      <c r="P74" s="923"/>
      <c r="Q74" s="924">
        <v>971</v>
      </c>
      <c r="R74" s="879"/>
      <c r="S74" s="879"/>
      <c r="T74" s="879"/>
      <c r="U74" s="879"/>
      <c r="V74" s="879">
        <v>961</v>
      </c>
      <c r="W74" s="879"/>
      <c r="X74" s="879"/>
      <c r="Y74" s="879"/>
      <c r="Z74" s="879"/>
      <c r="AA74" s="879">
        <v>10</v>
      </c>
      <c r="AB74" s="879"/>
      <c r="AC74" s="879"/>
      <c r="AD74" s="879"/>
      <c r="AE74" s="879"/>
      <c r="AF74" s="879">
        <v>10</v>
      </c>
      <c r="AG74" s="879"/>
      <c r="AH74" s="879"/>
      <c r="AI74" s="879"/>
      <c r="AJ74" s="879"/>
      <c r="AK74" s="879" t="s">
        <v>584</v>
      </c>
      <c r="AL74" s="879"/>
      <c r="AM74" s="879"/>
      <c r="AN74" s="879"/>
      <c r="AO74" s="879"/>
      <c r="AP74" s="879" t="s">
        <v>583</v>
      </c>
      <c r="AQ74" s="879"/>
      <c r="AR74" s="879"/>
      <c r="AS74" s="879"/>
      <c r="AT74" s="879"/>
      <c r="AU74" s="879" t="s">
        <v>583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589</v>
      </c>
      <c r="C75" s="922"/>
      <c r="D75" s="922"/>
      <c r="E75" s="922"/>
      <c r="F75" s="922"/>
      <c r="G75" s="922"/>
      <c r="H75" s="922"/>
      <c r="I75" s="922"/>
      <c r="J75" s="922"/>
      <c r="K75" s="922"/>
      <c r="L75" s="922"/>
      <c r="M75" s="922"/>
      <c r="N75" s="922"/>
      <c r="O75" s="922"/>
      <c r="P75" s="923"/>
      <c r="Q75" s="927">
        <v>346250</v>
      </c>
      <c r="R75" s="928"/>
      <c r="S75" s="928"/>
      <c r="T75" s="928"/>
      <c r="U75" s="878"/>
      <c r="V75" s="929">
        <v>330270</v>
      </c>
      <c r="W75" s="928"/>
      <c r="X75" s="928"/>
      <c r="Y75" s="928"/>
      <c r="Z75" s="878"/>
      <c r="AA75" s="929">
        <v>15980</v>
      </c>
      <c r="AB75" s="928"/>
      <c r="AC75" s="928"/>
      <c r="AD75" s="928"/>
      <c r="AE75" s="878"/>
      <c r="AF75" s="929">
        <v>15980</v>
      </c>
      <c r="AG75" s="928"/>
      <c r="AH75" s="928"/>
      <c r="AI75" s="928"/>
      <c r="AJ75" s="878"/>
      <c r="AK75" s="929">
        <v>702</v>
      </c>
      <c r="AL75" s="928"/>
      <c r="AM75" s="928"/>
      <c r="AN75" s="928"/>
      <c r="AO75" s="878"/>
      <c r="AP75" s="929" t="s">
        <v>583</v>
      </c>
      <c r="AQ75" s="928"/>
      <c r="AR75" s="928"/>
      <c r="AS75" s="928"/>
      <c r="AT75" s="878"/>
      <c r="AU75" s="929" t="s">
        <v>583</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SUM(AF68:AJ75)</f>
        <v>18267</v>
      </c>
      <c r="AG88" s="890"/>
      <c r="AH88" s="890"/>
      <c r="AI88" s="890"/>
      <c r="AJ88" s="890"/>
      <c r="AK88" s="887"/>
      <c r="AL88" s="887"/>
      <c r="AM88" s="887"/>
      <c r="AN88" s="887"/>
      <c r="AO88" s="887"/>
      <c r="AP88" s="890">
        <f t="shared" ref="AP88" si="2">SUM(AP68:AT75)</f>
        <v>1266</v>
      </c>
      <c r="AQ88" s="890"/>
      <c r="AR88" s="890"/>
      <c r="AS88" s="890"/>
      <c r="AT88" s="890"/>
      <c r="AU88" s="890">
        <f t="shared" ref="AU88" si="3">SUM(AU68:AY75)</f>
        <v>408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f>SUM(CR7:CV8)</f>
        <v>10</v>
      </c>
      <c r="CS102" s="898"/>
      <c r="CT102" s="898"/>
      <c r="CU102" s="898"/>
      <c r="CV102" s="941"/>
      <c r="CW102" s="940" t="s">
        <v>583</v>
      </c>
      <c r="CX102" s="898"/>
      <c r="CY102" s="898"/>
      <c r="CZ102" s="898"/>
      <c r="DA102" s="941"/>
      <c r="DB102" s="940" t="s">
        <v>583</v>
      </c>
      <c r="DC102" s="898"/>
      <c r="DD102" s="898"/>
      <c r="DE102" s="898"/>
      <c r="DF102" s="941"/>
      <c r="DG102" s="940" t="s">
        <v>583</v>
      </c>
      <c r="DH102" s="898"/>
      <c r="DI102" s="898"/>
      <c r="DJ102" s="898"/>
      <c r="DK102" s="941"/>
      <c r="DL102" s="940" t="s">
        <v>583</v>
      </c>
      <c r="DM102" s="898"/>
      <c r="DN102" s="898"/>
      <c r="DO102" s="898"/>
      <c r="DP102" s="941"/>
      <c r="DQ102" s="940" t="s">
        <v>583</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303</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303</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303</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1750606</v>
      </c>
      <c r="AB110" s="950"/>
      <c r="AC110" s="950"/>
      <c r="AD110" s="950"/>
      <c r="AE110" s="951"/>
      <c r="AF110" s="952">
        <v>1851291</v>
      </c>
      <c r="AG110" s="950"/>
      <c r="AH110" s="950"/>
      <c r="AI110" s="950"/>
      <c r="AJ110" s="951"/>
      <c r="AK110" s="952">
        <v>1991446</v>
      </c>
      <c r="AL110" s="950"/>
      <c r="AM110" s="950"/>
      <c r="AN110" s="950"/>
      <c r="AO110" s="951"/>
      <c r="AP110" s="953">
        <v>21.4</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21518406</v>
      </c>
      <c r="BR110" s="985"/>
      <c r="BS110" s="985"/>
      <c r="BT110" s="985"/>
      <c r="BU110" s="985"/>
      <c r="BV110" s="985">
        <v>22300370</v>
      </c>
      <c r="BW110" s="985"/>
      <c r="BX110" s="985"/>
      <c r="BY110" s="985"/>
      <c r="BZ110" s="985"/>
      <c r="CA110" s="985">
        <v>23122043</v>
      </c>
      <c r="CB110" s="985"/>
      <c r="CC110" s="985"/>
      <c r="CD110" s="985"/>
      <c r="CE110" s="985"/>
      <c r="CF110" s="999">
        <v>248.2</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437</v>
      </c>
      <c r="DH110" s="985"/>
      <c r="DI110" s="985"/>
      <c r="DJ110" s="985"/>
      <c r="DK110" s="985"/>
      <c r="DL110" s="985" t="s">
        <v>438</v>
      </c>
      <c r="DM110" s="985"/>
      <c r="DN110" s="985"/>
      <c r="DO110" s="985"/>
      <c r="DP110" s="985"/>
      <c r="DQ110" s="985" t="s">
        <v>438</v>
      </c>
      <c r="DR110" s="985"/>
      <c r="DS110" s="985"/>
      <c r="DT110" s="985"/>
      <c r="DU110" s="985"/>
      <c r="DV110" s="986" t="s">
        <v>438</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437</v>
      </c>
      <c r="AG111" s="992"/>
      <c r="AH111" s="992"/>
      <c r="AI111" s="992"/>
      <c r="AJ111" s="993"/>
      <c r="AK111" s="994" t="s">
        <v>438</v>
      </c>
      <c r="AL111" s="992"/>
      <c r="AM111" s="992"/>
      <c r="AN111" s="992"/>
      <c r="AO111" s="993"/>
      <c r="AP111" s="995" t="s">
        <v>438</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42850</v>
      </c>
      <c r="BR111" s="978"/>
      <c r="BS111" s="978"/>
      <c r="BT111" s="978"/>
      <c r="BU111" s="978"/>
      <c r="BV111" s="978">
        <v>14850</v>
      </c>
      <c r="BW111" s="978"/>
      <c r="BX111" s="978"/>
      <c r="BY111" s="978"/>
      <c r="BZ111" s="978"/>
      <c r="CA111" s="978" t="s">
        <v>441</v>
      </c>
      <c r="CB111" s="978"/>
      <c r="CC111" s="978"/>
      <c r="CD111" s="978"/>
      <c r="CE111" s="978"/>
      <c r="CF111" s="972" t="s">
        <v>441</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437</v>
      </c>
      <c r="DH111" s="978"/>
      <c r="DI111" s="978"/>
      <c r="DJ111" s="978"/>
      <c r="DK111" s="978"/>
      <c r="DL111" s="978" t="s">
        <v>437</v>
      </c>
      <c r="DM111" s="978"/>
      <c r="DN111" s="978"/>
      <c r="DO111" s="978"/>
      <c r="DP111" s="978"/>
      <c r="DQ111" s="978" t="s">
        <v>438</v>
      </c>
      <c r="DR111" s="978"/>
      <c r="DS111" s="978"/>
      <c r="DT111" s="978"/>
      <c r="DU111" s="978"/>
      <c r="DV111" s="979" t="s">
        <v>441</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437</v>
      </c>
      <c r="AB112" s="1017"/>
      <c r="AC112" s="1017"/>
      <c r="AD112" s="1017"/>
      <c r="AE112" s="1018"/>
      <c r="AF112" s="1019" t="s">
        <v>438</v>
      </c>
      <c r="AG112" s="1017"/>
      <c r="AH112" s="1017"/>
      <c r="AI112" s="1017"/>
      <c r="AJ112" s="1018"/>
      <c r="AK112" s="1019" t="s">
        <v>437</v>
      </c>
      <c r="AL112" s="1017"/>
      <c r="AM112" s="1017"/>
      <c r="AN112" s="1017"/>
      <c r="AO112" s="1018"/>
      <c r="AP112" s="1020" t="s">
        <v>437</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5793711</v>
      </c>
      <c r="BR112" s="978"/>
      <c r="BS112" s="978"/>
      <c r="BT112" s="978"/>
      <c r="BU112" s="978"/>
      <c r="BV112" s="978">
        <v>5548090</v>
      </c>
      <c r="BW112" s="978"/>
      <c r="BX112" s="978"/>
      <c r="BY112" s="978"/>
      <c r="BZ112" s="978"/>
      <c r="CA112" s="978">
        <v>5471589</v>
      </c>
      <c r="CB112" s="978"/>
      <c r="CC112" s="978"/>
      <c r="CD112" s="978"/>
      <c r="CE112" s="978"/>
      <c r="CF112" s="972">
        <v>58.7</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437</v>
      </c>
      <c r="DH112" s="978"/>
      <c r="DI112" s="978"/>
      <c r="DJ112" s="978"/>
      <c r="DK112" s="978"/>
      <c r="DL112" s="978" t="s">
        <v>438</v>
      </c>
      <c r="DM112" s="978"/>
      <c r="DN112" s="978"/>
      <c r="DO112" s="978"/>
      <c r="DP112" s="978"/>
      <c r="DQ112" s="978" t="s">
        <v>437</v>
      </c>
      <c r="DR112" s="978"/>
      <c r="DS112" s="978"/>
      <c r="DT112" s="978"/>
      <c r="DU112" s="978"/>
      <c r="DV112" s="979" t="s">
        <v>437</v>
      </c>
      <c r="DW112" s="979"/>
      <c r="DX112" s="979"/>
      <c r="DY112" s="979"/>
      <c r="DZ112" s="980"/>
    </row>
    <row r="113" spans="1:130" s="248" customFormat="1" ht="26.25" customHeight="1" x14ac:dyDescent="0.15">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431241</v>
      </c>
      <c r="AB113" s="992"/>
      <c r="AC113" s="992"/>
      <c r="AD113" s="992"/>
      <c r="AE113" s="993"/>
      <c r="AF113" s="994">
        <v>416620</v>
      </c>
      <c r="AG113" s="992"/>
      <c r="AH113" s="992"/>
      <c r="AI113" s="992"/>
      <c r="AJ113" s="993"/>
      <c r="AK113" s="994">
        <v>312164</v>
      </c>
      <c r="AL113" s="992"/>
      <c r="AM113" s="992"/>
      <c r="AN113" s="992"/>
      <c r="AO113" s="993"/>
      <c r="AP113" s="995">
        <v>3.4</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v>95705</v>
      </c>
      <c r="BR113" s="978"/>
      <c r="BS113" s="978"/>
      <c r="BT113" s="978"/>
      <c r="BU113" s="978"/>
      <c r="BV113" s="978">
        <v>104193</v>
      </c>
      <c r="BW113" s="978"/>
      <c r="BX113" s="978"/>
      <c r="BY113" s="978"/>
      <c r="BZ113" s="978"/>
      <c r="CA113" s="978">
        <v>407629</v>
      </c>
      <c r="CB113" s="978"/>
      <c r="CC113" s="978"/>
      <c r="CD113" s="978"/>
      <c r="CE113" s="978"/>
      <c r="CF113" s="972">
        <v>4.4000000000000004</v>
      </c>
      <c r="CG113" s="973"/>
      <c r="CH113" s="973"/>
      <c r="CI113" s="973"/>
      <c r="CJ113" s="973"/>
      <c r="CK113" s="1003"/>
      <c r="CL113" s="1004"/>
      <c r="CM113" s="974" t="s">
        <v>449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437</v>
      </c>
      <c r="DM113" s="1017"/>
      <c r="DN113" s="1017"/>
      <c r="DO113" s="1017"/>
      <c r="DP113" s="1018"/>
      <c r="DQ113" s="1019" t="s">
        <v>437</v>
      </c>
      <c r="DR113" s="1017"/>
      <c r="DS113" s="1017"/>
      <c r="DT113" s="1017"/>
      <c r="DU113" s="1018"/>
      <c r="DV113" s="1020" t="s">
        <v>437</v>
      </c>
      <c r="DW113" s="1021"/>
      <c r="DX113" s="1021"/>
      <c r="DY113" s="1021"/>
      <c r="DZ113" s="1022"/>
    </row>
    <row r="114" spans="1:130" s="248" customFormat="1" ht="26.25" customHeight="1" x14ac:dyDescent="0.15">
      <c r="A114" s="1012"/>
      <c r="B114" s="1013"/>
      <c r="C114" s="1008" t="s">
        <v>450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10622</v>
      </c>
      <c r="AB114" s="1017"/>
      <c r="AC114" s="1017"/>
      <c r="AD114" s="1017"/>
      <c r="AE114" s="1018"/>
      <c r="AF114" s="1019">
        <v>9927</v>
      </c>
      <c r="AG114" s="1017"/>
      <c r="AH114" s="1017"/>
      <c r="AI114" s="1017"/>
      <c r="AJ114" s="1018"/>
      <c r="AK114" s="1019">
        <v>10367</v>
      </c>
      <c r="AL114" s="1017"/>
      <c r="AM114" s="1017"/>
      <c r="AN114" s="1017"/>
      <c r="AO114" s="1018"/>
      <c r="AP114" s="1020">
        <v>0.1</v>
      </c>
      <c r="AQ114" s="1021"/>
      <c r="AR114" s="1021"/>
      <c r="AS114" s="1021"/>
      <c r="AT114" s="1022"/>
      <c r="AU114" s="958"/>
      <c r="AV114" s="959"/>
      <c r="AW114" s="959"/>
      <c r="AX114" s="959"/>
      <c r="AY114" s="959"/>
      <c r="AZ114" s="1007" t="s">
        <v>451</v>
      </c>
      <c r="BA114" s="1008"/>
      <c r="BB114" s="1008"/>
      <c r="BC114" s="1008"/>
      <c r="BD114" s="1008"/>
      <c r="BE114" s="1008"/>
      <c r="BF114" s="1008"/>
      <c r="BG114" s="1008"/>
      <c r="BH114" s="1008"/>
      <c r="BI114" s="1008"/>
      <c r="BJ114" s="1008"/>
      <c r="BK114" s="1008"/>
      <c r="BL114" s="1008"/>
      <c r="BM114" s="1008"/>
      <c r="BN114" s="1008"/>
      <c r="BO114" s="1008"/>
      <c r="BP114" s="1009"/>
      <c r="BQ114" s="977">
        <v>2818143</v>
      </c>
      <c r="BR114" s="978"/>
      <c r="BS114" s="978"/>
      <c r="BT114" s="978"/>
      <c r="BU114" s="978"/>
      <c r="BV114" s="978">
        <v>2764337</v>
      </c>
      <c r="BW114" s="978"/>
      <c r="BX114" s="978"/>
      <c r="BY114" s="978"/>
      <c r="BZ114" s="978"/>
      <c r="CA114" s="978">
        <v>2767168</v>
      </c>
      <c r="CB114" s="978"/>
      <c r="CC114" s="978"/>
      <c r="CD114" s="978"/>
      <c r="CE114" s="978"/>
      <c r="CF114" s="972">
        <v>29.7</v>
      </c>
      <c r="CG114" s="973"/>
      <c r="CH114" s="973"/>
      <c r="CI114" s="973"/>
      <c r="CJ114" s="973"/>
      <c r="CK114" s="1003"/>
      <c r="CL114" s="1004"/>
      <c r="CM114" s="974" t="s">
        <v>452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437</v>
      </c>
      <c r="DH114" s="1017"/>
      <c r="DI114" s="1017"/>
      <c r="DJ114" s="1017"/>
      <c r="DK114" s="1018"/>
      <c r="DL114" s="1019" t="s">
        <v>437</v>
      </c>
      <c r="DM114" s="1017"/>
      <c r="DN114" s="1017"/>
      <c r="DO114" s="1017"/>
      <c r="DP114" s="1018"/>
      <c r="DQ114" s="1019" t="s">
        <v>437</v>
      </c>
      <c r="DR114" s="1017"/>
      <c r="DS114" s="1017"/>
      <c r="DT114" s="1017"/>
      <c r="DU114" s="1018"/>
      <c r="DV114" s="1020" t="s">
        <v>437</v>
      </c>
      <c r="DW114" s="1021"/>
      <c r="DX114" s="1021"/>
      <c r="DY114" s="1021"/>
      <c r="DZ114" s="1022"/>
    </row>
    <row r="115" spans="1:130" s="248" customFormat="1" ht="26.25" customHeight="1" x14ac:dyDescent="0.15">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28000</v>
      </c>
      <c r="AB115" s="992"/>
      <c r="AC115" s="992"/>
      <c r="AD115" s="992"/>
      <c r="AE115" s="993"/>
      <c r="AF115" s="994">
        <v>28000</v>
      </c>
      <c r="AG115" s="992"/>
      <c r="AH115" s="992"/>
      <c r="AI115" s="992"/>
      <c r="AJ115" s="993"/>
      <c r="AK115" s="994">
        <v>14850</v>
      </c>
      <c r="AL115" s="992"/>
      <c r="AM115" s="992"/>
      <c r="AN115" s="992"/>
      <c r="AO115" s="993"/>
      <c r="AP115" s="995">
        <v>0.2</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v>13246</v>
      </c>
      <c r="BR115" s="978"/>
      <c r="BS115" s="978"/>
      <c r="BT115" s="978"/>
      <c r="BU115" s="978"/>
      <c r="BV115" s="978">
        <v>8653</v>
      </c>
      <c r="BW115" s="978"/>
      <c r="BX115" s="978"/>
      <c r="BY115" s="978"/>
      <c r="BZ115" s="978"/>
      <c r="CA115" s="978">
        <v>3058</v>
      </c>
      <c r="CB115" s="978"/>
      <c r="CC115" s="978"/>
      <c r="CD115" s="978"/>
      <c r="CE115" s="978"/>
      <c r="CF115" s="972">
        <v>0</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438</v>
      </c>
      <c r="DH115" s="1017"/>
      <c r="DI115" s="1017"/>
      <c r="DJ115" s="1017"/>
      <c r="DK115" s="1018"/>
      <c r="DL115" s="1019" t="s">
        <v>437</v>
      </c>
      <c r="DM115" s="1017"/>
      <c r="DN115" s="1017"/>
      <c r="DO115" s="1017"/>
      <c r="DP115" s="1018"/>
      <c r="DQ115" s="1019" t="s">
        <v>437</v>
      </c>
      <c r="DR115" s="1017"/>
      <c r="DS115" s="1017"/>
      <c r="DT115" s="1017"/>
      <c r="DU115" s="1018"/>
      <c r="DV115" s="1020" t="s">
        <v>437</v>
      </c>
      <c r="DW115" s="1021"/>
      <c r="DX115" s="1021"/>
      <c r="DY115" s="1021"/>
      <c r="DZ115" s="1022"/>
    </row>
    <row r="116" spans="1:130" s="248" customFormat="1" ht="26.25" customHeight="1" x14ac:dyDescent="0.15">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438</v>
      </c>
      <c r="AB116" s="1017"/>
      <c r="AC116" s="1017"/>
      <c r="AD116" s="1017"/>
      <c r="AE116" s="1018"/>
      <c r="AF116" s="1019" t="s">
        <v>438</v>
      </c>
      <c r="AG116" s="1017"/>
      <c r="AH116" s="1017"/>
      <c r="AI116" s="1017"/>
      <c r="AJ116" s="1018"/>
      <c r="AK116" s="1019" t="s">
        <v>438</v>
      </c>
      <c r="AL116" s="1017"/>
      <c r="AM116" s="1017"/>
      <c r="AN116" s="1017"/>
      <c r="AO116" s="1018"/>
      <c r="AP116" s="1020" t="s">
        <v>437</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437</v>
      </c>
      <c r="BR116" s="978"/>
      <c r="BS116" s="978"/>
      <c r="BT116" s="978"/>
      <c r="BU116" s="978"/>
      <c r="BV116" s="978" t="s">
        <v>437</v>
      </c>
      <c r="BW116" s="978"/>
      <c r="BX116" s="978"/>
      <c r="BY116" s="978"/>
      <c r="BZ116" s="978"/>
      <c r="CA116" s="978" t="s">
        <v>438</v>
      </c>
      <c r="CB116" s="978"/>
      <c r="CC116" s="978"/>
      <c r="CD116" s="978"/>
      <c r="CE116" s="978"/>
      <c r="CF116" s="972" t="s">
        <v>438</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437</v>
      </c>
      <c r="DH116" s="1017"/>
      <c r="DI116" s="1017"/>
      <c r="DJ116" s="1017"/>
      <c r="DK116" s="1018"/>
      <c r="DL116" s="1019" t="s">
        <v>437</v>
      </c>
      <c r="DM116" s="1017"/>
      <c r="DN116" s="1017"/>
      <c r="DO116" s="1017"/>
      <c r="DP116" s="1018"/>
      <c r="DQ116" s="1019" t="s">
        <v>437</v>
      </c>
      <c r="DR116" s="1017"/>
      <c r="DS116" s="1017"/>
      <c r="DT116" s="1017"/>
      <c r="DU116" s="1018"/>
      <c r="DV116" s="1020" t="s">
        <v>437</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2220469</v>
      </c>
      <c r="AB117" s="1035"/>
      <c r="AC117" s="1035"/>
      <c r="AD117" s="1035"/>
      <c r="AE117" s="1036"/>
      <c r="AF117" s="1037">
        <v>2305838</v>
      </c>
      <c r="AG117" s="1035"/>
      <c r="AH117" s="1035"/>
      <c r="AI117" s="1035"/>
      <c r="AJ117" s="1036"/>
      <c r="AK117" s="1037">
        <v>2328827</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461</v>
      </c>
      <c r="BR117" s="978"/>
      <c r="BS117" s="978"/>
      <c r="BT117" s="978"/>
      <c r="BU117" s="978"/>
      <c r="BV117" s="978" t="s">
        <v>462</v>
      </c>
      <c r="BW117" s="978"/>
      <c r="BX117" s="978"/>
      <c r="BY117" s="978"/>
      <c r="BZ117" s="978"/>
      <c r="CA117" s="978" t="s">
        <v>463</v>
      </c>
      <c r="CB117" s="978"/>
      <c r="CC117" s="978"/>
      <c r="CD117" s="978"/>
      <c r="CE117" s="978"/>
      <c r="CF117" s="972" t="s">
        <v>462</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462</v>
      </c>
      <c r="DH117" s="1017"/>
      <c r="DI117" s="1017"/>
      <c r="DJ117" s="1017"/>
      <c r="DK117" s="1018"/>
      <c r="DL117" s="1019" t="s">
        <v>437</v>
      </c>
      <c r="DM117" s="1017"/>
      <c r="DN117" s="1017"/>
      <c r="DO117" s="1017"/>
      <c r="DP117" s="1018"/>
      <c r="DQ117" s="1019" t="s">
        <v>463</v>
      </c>
      <c r="DR117" s="1017"/>
      <c r="DS117" s="1017"/>
      <c r="DT117" s="1017"/>
      <c r="DU117" s="1018"/>
      <c r="DV117" s="1020" t="s">
        <v>462</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303</v>
      </c>
      <c r="AL118" s="943"/>
      <c r="AM118" s="943"/>
      <c r="AN118" s="943"/>
      <c r="AO118" s="944"/>
      <c r="AP118" s="1029" t="s">
        <v>431</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126</v>
      </c>
      <c r="BR118" s="1056"/>
      <c r="BS118" s="1056"/>
      <c r="BT118" s="1056"/>
      <c r="BU118" s="1056"/>
      <c r="BV118" s="1056" t="s">
        <v>437</v>
      </c>
      <c r="BW118" s="1056"/>
      <c r="BX118" s="1056"/>
      <c r="BY118" s="1056"/>
      <c r="BZ118" s="1056"/>
      <c r="CA118" s="1056" t="s">
        <v>437</v>
      </c>
      <c r="CB118" s="1056"/>
      <c r="CC118" s="1056"/>
      <c r="CD118" s="1056"/>
      <c r="CE118" s="1056"/>
      <c r="CF118" s="972" t="s">
        <v>462</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126</v>
      </c>
      <c r="DH118" s="1017"/>
      <c r="DI118" s="1017"/>
      <c r="DJ118" s="1017"/>
      <c r="DK118" s="1018"/>
      <c r="DL118" s="1019" t="s">
        <v>126</v>
      </c>
      <c r="DM118" s="1017"/>
      <c r="DN118" s="1017"/>
      <c r="DO118" s="1017"/>
      <c r="DP118" s="1018"/>
      <c r="DQ118" s="1019" t="s">
        <v>462</v>
      </c>
      <c r="DR118" s="1017"/>
      <c r="DS118" s="1017"/>
      <c r="DT118" s="1017"/>
      <c r="DU118" s="1018"/>
      <c r="DV118" s="1020" t="s">
        <v>462</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437</v>
      </c>
      <c r="AB119" s="950"/>
      <c r="AC119" s="950"/>
      <c r="AD119" s="950"/>
      <c r="AE119" s="951"/>
      <c r="AF119" s="952" t="s">
        <v>437</v>
      </c>
      <c r="AG119" s="950"/>
      <c r="AH119" s="950"/>
      <c r="AI119" s="950"/>
      <c r="AJ119" s="951"/>
      <c r="AK119" s="952" t="s">
        <v>126</v>
      </c>
      <c r="AL119" s="950"/>
      <c r="AM119" s="950"/>
      <c r="AN119" s="950"/>
      <c r="AO119" s="951"/>
      <c r="AP119" s="953" t="s">
        <v>126</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467</v>
      </c>
      <c r="BP119" s="1064"/>
      <c r="BQ119" s="1055">
        <v>30282061</v>
      </c>
      <c r="BR119" s="1056"/>
      <c r="BS119" s="1056"/>
      <c r="BT119" s="1056"/>
      <c r="BU119" s="1056"/>
      <c r="BV119" s="1056">
        <v>30740493</v>
      </c>
      <c r="BW119" s="1056"/>
      <c r="BX119" s="1056"/>
      <c r="BY119" s="1056"/>
      <c r="BZ119" s="1056"/>
      <c r="CA119" s="1056">
        <v>31771487</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42850</v>
      </c>
      <c r="DH119" s="1042"/>
      <c r="DI119" s="1042"/>
      <c r="DJ119" s="1042"/>
      <c r="DK119" s="1043"/>
      <c r="DL119" s="1041">
        <v>14850</v>
      </c>
      <c r="DM119" s="1042"/>
      <c r="DN119" s="1042"/>
      <c r="DO119" s="1042"/>
      <c r="DP119" s="1043"/>
      <c r="DQ119" s="1041" t="s">
        <v>126</v>
      </c>
      <c r="DR119" s="1042"/>
      <c r="DS119" s="1042"/>
      <c r="DT119" s="1042"/>
      <c r="DU119" s="1043"/>
      <c r="DV119" s="1044" t="s">
        <v>126</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462</v>
      </c>
      <c r="AB120" s="1017"/>
      <c r="AC120" s="1017"/>
      <c r="AD120" s="1017"/>
      <c r="AE120" s="1018"/>
      <c r="AF120" s="1019" t="s">
        <v>461</v>
      </c>
      <c r="AG120" s="1017"/>
      <c r="AH120" s="1017"/>
      <c r="AI120" s="1017"/>
      <c r="AJ120" s="1018"/>
      <c r="AK120" s="1019" t="s">
        <v>126</v>
      </c>
      <c r="AL120" s="1017"/>
      <c r="AM120" s="1017"/>
      <c r="AN120" s="1017"/>
      <c r="AO120" s="1018"/>
      <c r="AP120" s="1020" t="s">
        <v>461</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3423408</v>
      </c>
      <c r="BR120" s="985"/>
      <c r="BS120" s="985"/>
      <c r="BT120" s="985"/>
      <c r="BU120" s="985"/>
      <c r="BV120" s="985">
        <v>2539600</v>
      </c>
      <c r="BW120" s="985"/>
      <c r="BX120" s="985"/>
      <c r="BY120" s="985"/>
      <c r="BZ120" s="985"/>
      <c r="CA120" s="985">
        <v>3128447</v>
      </c>
      <c r="CB120" s="985"/>
      <c r="CC120" s="985"/>
      <c r="CD120" s="985"/>
      <c r="CE120" s="985"/>
      <c r="CF120" s="999">
        <v>33.6</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t="s">
        <v>461</v>
      </c>
      <c r="DH120" s="985"/>
      <c r="DI120" s="985"/>
      <c r="DJ120" s="985"/>
      <c r="DK120" s="985"/>
      <c r="DL120" s="985" t="s">
        <v>461</v>
      </c>
      <c r="DM120" s="985"/>
      <c r="DN120" s="985"/>
      <c r="DO120" s="985"/>
      <c r="DP120" s="985"/>
      <c r="DQ120" s="985">
        <v>3285265</v>
      </c>
      <c r="DR120" s="985"/>
      <c r="DS120" s="985"/>
      <c r="DT120" s="985"/>
      <c r="DU120" s="985"/>
      <c r="DV120" s="986">
        <v>35.299999999999997</v>
      </c>
      <c r="DW120" s="986"/>
      <c r="DX120" s="986"/>
      <c r="DY120" s="986"/>
      <c r="DZ120" s="987"/>
    </row>
    <row r="121" spans="1:130" s="248" customFormat="1" ht="26.25" customHeight="1" x14ac:dyDescent="0.15">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462</v>
      </c>
      <c r="AB121" s="1017"/>
      <c r="AC121" s="1017"/>
      <c r="AD121" s="1017"/>
      <c r="AE121" s="1018"/>
      <c r="AF121" s="1019" t="s">
        <v>462</v>
      </c>
      <c r="AG121" s="1017"/>
      <c r="AH121" s="1017"/>
      <c r="AI121" s="1017"/>
      <c r="AJ121" s="1018"/>
      <c r="AK121" s="1019" t="s">
        <v>462</v>
      </c>
      <c r="AL121" s="1017"/>
      <c r="AM121" s="1017"/>
      <c r="AN121" s="1017"/>
      <c r="AO121" s="1018"/>
      <c r="AP121" s="1020" t="s">
        <v>462</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v>2656063</v>
      </c>
      <c r="BR121" s="978"/>
      <c r="BS121" s="978"/>
      <c r="BT121" s="978"/>
      <c r="BU121" s="978"/>
      <c r="BV121" s="978">
        <v>2524230</v>
      </c>
      <c r="BW121" s="978"/>
      <c r="BX121" s="978"/>
      <c r="BY121" s="978"/>
      <c r="BZ121" s="978"/>
      <c r="CA121" s="978">
        <v>2530933</v>
      </c>
      <c r="CB121" s="978"/>
      <c r="CC121" s="978"/>
      <c r="CD121" s="978"/>
      <c r="CE121" s="978"/>
      <c r="CF121" s="972">
        <v>27.2</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v>2188285</v>
      </c>
      <c r="DH121" s="978"/>
      <c r="DI121" s="978"/>
      <c r="DJ121" s="978"/>
      <c r="DK121" s="978"/>
      <c r="DL121" s="978">
        <v>1994120</v>
      </c>
      <c r="DM121" s="978"/>
      <c r="DN121" s="978"/>
      <c r="DO121" s="978"/>
      <c r="DP121" s="978"/>
      <c r="DQ121" s="978">
        <v>1897649</v>
      </c>
      <c r="DR121" s="978"/>
      <c r="DS121" s="978"/>
      <c r="DT121" s="978"/>
      <c r="DU121" s="978"/>
      <c r="DV121" s="979">
        <v>20.399999999999999</v>
      </c>
      <c r="DW121" s="979"/>
      <c r="DX121" s="979"/>
      <c r="DY121" s="979"/>
      <c r="DZ121" s="980"/>
    </row>
    <row r="122" spans="1:130" s="248" customFormat="1" ht="26.25" customHeight="1" x14ac:dyDescent="0.15">
      <c r="A122" s="1117"/>
      <c r="B122" s="1004"/>
      <c r="C122" s="974" t="s">
        <v>452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463</v>
      </c>
      <c r="AB122" s="1017"/>
      <c r="AC122" s="1017"/>
      <c r="AD122" s="1017"/>
      <c r="AE122" s="1018"/>
      <c r="AF122" s="1019" t="s">
        <v>462</v>
      </c>
      <c r="AG122" s="1017"/>
      <c r="AH122" s="1017"/>
      <c r="AI122" s="1017"/>
      <c r="AJ122" s="1018"/>
      <c r="AK122" s="1019" t="s">
        <v>126</v>
      </c>
      <c r="AL122" s="1017"/>
      <c r="AM122" s="1017"/>
      <c r="AN122" s="1017"/>
      <c r="AO122" s="1018"/>
      <c r="AP122" s="1020" t="s">
        <v>461</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14628561</v>
      </c>
      <c r="BR122" s="1056"/>
      <c r="BS122" s="1056"/>
      <c r="BT122" s="1056"/>
      <c r="BU122" s="1056"/>
      <c r="BV122" s="1056">
        <v>14487481</v>
      </c>
      <c r="BW122" s="1056"/>
      <c r="BX122" s="1056"/>
      <c r="BY122" s="1056"/>
      <c r="BZ122" s="1056"/>
      <c r="CA122" s="1056">
        <v>15678351</v>
      </c>
      <c r="CB122" s="1056"/>
      <c r="CC122" s="1056"/>
      <c r="CD122" s="1056"/>
      <c r="CE122" s="1056"/>
      <c r="CF122" s="1076">
        <v>168.3</v>
      </c>
      <c r="CG122" s="1077"/>
      <c r="CH122" s="1077"/>
      <c r="CI122" s="1077"/>
      <c r="CJ122" s="1077"/>
      <c r="CK122" s="1068"/>
      <c r="CL122" s="1069"/>
      <c r="CM122" s="1069"/>
      <c r="CN122" s="1069"/>
      <c r="CO122" s="1070"/>
      <c r="CP122" s="1078" t="s">
        <v>405</v>
      </c>
      <c r="CQ122" s="1079"/>
      <c r="CR122" s="1079"/>
      <c r="CS122" s="1079"/>
      <c r="CT122" s="1079"/>
      <c r="CU122" s="1079"/>
      <c r="CV122" s="1079"/>
      <c r="CW122" s="1079"/>
      <c r="CX122" s="1079"/>
      <c r="CY122" s="1079"/>
      <c r="CZ122" s="1079"/>
      <c r="DA122" s="1079"/>
      <c r="DB122" s="1079"/>
      <c r="DC122" s="1079"/>
      <c r="DD122" s="1079"/>
      <c r="DE122" s="1079"/>
      <c r="DF122" s="1080"/>
      <c r="DG122" s="977">
        <v>136808</v>
      </c>
      <c r="DH122" s="978"/>
      <c r="DI122" s="978"/>
      <c r="DJ122" s="978"/>
      <c r="DK122" s="978"/>
      <c r="DL122" s="978">
        <v>241489</v>
      </c>
      <c r="DM122" s="978"/>
      <c r="DN122" s="978"/>
      <c r="DO122" s="978"/>
      <c r="DP122" s="978"/>
      <c r="DQ122" s="978">
        <v>288018</v>
      </c>
      <c r="DR122" s="978"/>
      <c r="DS122" s="978"/>
      <c r="DT122" s="978"/>
      <c r="DU122" s="978"/>
      <c r="DV122" s="979">
        <v>3.1</v>
      </c>
      <c r="DW122" s="979"/>
      <c r="DX122" s="979"/>
      <c r="DY122" s="979"/>
      <c r="DZ122" s="980"/>
    </row>
    <row r="123" spans="1:130" s="248" customFormat="1" ht="26.25" customHeight="1" x14ac:dyDescent="0.15">
      <c r="A123" s="1117"/>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126</v>
      </c>
      <c r="AB123" s="1017"/>
      <c r="AC123" s="1017"/>
      <c r="AD123" s="1017"/>
      <c r="AE123" s="1018"/>
      <c r="AF123" s="1019" t="s">
        <v>461</v>
      </c>
      <c r="AG123" s="1017"/>
      <c r="AH123" s="1017"/>
      <c r="AI123" s="1017"/>
      <c r="AJ123" s="1018"/>
      <c r="AK123" s="1019" t="s">
        <v>461</v>
      </c>
      <c r="AL123" s="1017"/>
      <c r="AM123" s="1017"/>
      <c r="AN123" s="1017"/>
      <c r="AO123" s="1018"/>
      <c r="AP123" s="1020" t="s">
        <v>462</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477</v>
      </c>
      <c r="BP123" s="1064"/>
      <c r="BQ123" s="1123">
        <v>20708032</v>
      </c>
      <c r="BR123" s="1124"/>
      <c r="BS123" s="1124"/>
      <c r="BT123" s="1124"/>
      <c r="BU123" s="1124"/>
      <c r="BV123" s="1124">
        <v>19551311</v>
      </c>
      <c r="BW123" s="1124"/>
      <c r="BX123" s="1124"/>
      <c r="BY123" s="1124"/>
      <c r="BZ123" s="1124"/>
      <c r="CA123" s="1124">
        <v>21337731</v>
      </c>
      <c r="CB123" s="1124"/>
      <c r="CC123" s="1124"/>
      <c r="CD123" s="1124"/>
      <c r="CE123" s="1124"/>
      <c r="CF123" s="1057"/>
      <c r="CG123" s="1058"/>
      <c r="CH123" s="1058"/>
      <c r="CI123" s="1058"/>
      <c r="CJ123" s="1059"/>
      <c r="CK123" s="1068"/>
      <c r="CL123" s="1069"/>
      <c r="CM123" s="1069"/>
      <c r="CN123" s="1069"/>
      <c r="CO123" s="1070"/>
      <c r="CP123" s="1078" t="s">
        <v>478</v>
      </c>
      <c r="CQ123" s="1079"/>
      <c r="CR123" s="1079"/>
      <c r="CS123" s="1079"/>
      <c r="CT123" s="1079"/>
      <c r="CU123" s="1079"/>
      <c r="CV123" s="1079"/>
      <c r="CW123" s="1079"/>
      <c r="CX123" s="1079"/>
      <c r="CY123" s="1079"/>
      <c r="CZ123" s="1079"/>
      <c r="DA123" s="1079"/>
      <c r="DB123" s="1079"/>
      <c r="DC123" s="1079"/>
      <c r="DD123" s="1079"/>
      <c r="DE123" s="1079"/>
      <c r="DF123" s="1080"/>
      <c r="DG123" s="1016" t="s">
        <v>462</v>
      </c>
      <c r="DH123" s="1017"/>
      <c r="DI123" s="1017"/>
      <c r="DJ123" s="1017"/>
      <c r="DK123" s="1018"/>
      <c r="DL123" s="1019" t="s">
        <v>126</v>
      </c>
      <c r="DM123" s="1017"/>
      <c r="DN123" s="1017"/>
      <c r="DO123" s="1017"/>
      <c r="DP123" s="1018"/>
      <c r="DQ123" s="1019">
        <v>657</v>
      </c>
      <c r="DR123" s="1017"/>
      <c r="DS123" s="1017"/>
      <c r="DT123" s="1017"/>
      <c r="DU123" s="1018"/>
      <c r="DV123" s="1020">
        <v>0</v>
      </c>
      <c r="DW123" s="1021"/>
      <c r="DX123" s="1021"/>
      <c r="DY123" s="1021"/>
      <c r="DZ123" s="1022"/>
    </row>
    <row r="124" spans="1:130" s="248" customFormat="1" ht="26.25" customHeight="1" thickBot="1" x14ac:dyDescent="0.2">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462</v>
      </c>
      <c r="AB124" s="1017"/>
      <c r="AC124" s="1017"/>
      <c r="AD124" s="1017"/>
      <c r="AE124" s="1018"/>
      <c r="AF124" s="1019" t="s">
        <v>462</v>
      </c>
      <c r="AG124" s="1017"/>
      <c r="AH124" s="1017"/>
      <c r="AI124" s="1017"/>
      <c r="AJ124" s="1018"/>
      <c r="AK124" s="1019" t="s">
        <v>462</v>
      </c>
      <c r="AL124" s="1017"/>
      <c r="AM124" s="1017"/>
      <c r="AN124" s="1017"/>
      <c r="AO124" s="1018"/>
      <c r="AP124" s="1020" t="s">
        <v>126</v>
      </c>
      <c r="AQ124" s="1021"/>
      <c r="AR124" s="1021"/>
      <c r="AS124" s="1021"/>
      <c r="AT124" s="1022"/>
      <c r="AU124" s="1119" t="s">
        <v>479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107.5</v>
      </c>
      <c r="BR124" s="1086"/>
      <c r="BS124" s="1086"/>
      <c r="BT124" s="1086"/>
      <c r="BU124" s="1086"/>
      <c r="BV124" s="1086">
        <v>124.9</v>
      </c>
      <c r="BW124" s="1086"/>
      <c r="BX124" s="1086"/>
      <c r="BY124" s="1086"/>
      <c r="BZ124" s="1086"/>
      <c r="CA124" s="1086">
        <v>111.9</v>
      </c>
      <c r="CB124" s="1086"/>
      <c r="CC124" s="1086"/>
      <c r="CD124" s="1086"/>
      <c r="CE124" s="1086"/>
      <c r="CF124" s="1087"/>
      <c r="CG124" s="1088"/>
      <c r="CH124" s="1088"/>
      <c r="CI124" s="1088"/>
      <c r="CJ124" s="1089"/>
      <c r="CK124" s="1071"/>
      <c r="CL124" s="1071"/>
      <c r="CM124" s="1071"/>
      <c r="CN124" s="1071"/>
      <c r="CO124" s="1072"/>
      <c r="CP124" s="1078" t="s">
        <v>480</v>
      </c>
      <c r="CQ124" s="1079"/>
      <c r="CR124" s="1079"/>
      <c r="CS124" s="1079"/>
      <c r="CT124" s="1079"/>
      <c r="CU124" s="1079"/>
      <c r="CV124" s="1079"/>
      <c r="CW124" s="1079"/>
      <c r="CX124" s="1079"/>
      <c r="CY124" s="1079"/>
      <c r="CZ124" s="1079"/>
      <c r="DA124" s="1079"/>
      <c r="DB124" s="1079"/>
      <c r="DC124" s="1079"/>
      <c r="DD124" s="1079"/>
      <c r="DE124" s="1079"/>
      <c r="DF124" s="1080"/>
      <c r="DG124" s="1063">
        <v>3468618</v>
      </c>
      <c r="DH124" s="1042"/>
      <c r="DI124" s="1042"/>
      <c r="DJ124" s="1042"/>
      <c r="DK124" s="1043"/>
      <c r="DL124" s="1041">
        <v>3312481</v>
      </c>
      <c r="DM124" s="1042"/>
      <c r="DN124" s="1042"/>
      <c r="DO124" s="1042"/>
      <c r="DP124" s="1043"/>
      <c r="DQ124" s="1041" t="s">
        <v>462</v>
      </c>
      <c r="DR124" s="1042"/>
      <c r="DS124" s="1042"/>
      <c r="DT124" s="1042"/>
      <c r="DU124" s="1043"/>
      <c r="DV124" s="1044" t="s">
        <v>462</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462</v>
      </c>
      <c r="AB125" s="1017"/>
      <c r="AC125" s="1017"/>
      <c r="AD125" s="1017"/>
      <c r="AE125" s="1018"/>
      <c r="AF125" s="1019" t="s">
        <v>462</v>
      </c>
      <c r="AG125" s="1017"/>
      <c r="AH125" s="1017"/>
      <c r="AI125" s="1017"/>
      <c r="AJ125" s="1018"/>
      <c r="AK125" s="1019" t="s">
        <v>462</v>
      </c>
      <c r="AL125" s="1017"/>
      <c r="AM125" s="1017"/>
      <c r="AN125" s="1017"/>
      <c r="AO125" s="1018"/>
      <c r="AP125" s="1020" t="s">
        <v>462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462</v>
      </c>
      <c r="DH125" s="985"/>
      <c r="DI125" s="985"/>
      <c r="DJ125" s="985"/>
      <c r="DK125" s="985"/>
      <c r="DL125" s="985" t="s">
        <v>462</v>
      </c>
      <c r="DM125" s="985"/>
      <c r="DN125" s="985"/>
      <c r="DO125" s="985"/>
      <c r="DP125" s="985"/>
      <c r="DQ125" s="985" t="s">
        <v>462</v>
      </c>
      <c r="DR125" s="985"/>
      <c r="DS125" s="985"/>
      <c r="DT125" s="985"/>
      <c r="DU125" s="985"/>
      <c r="DV125" s="986" t="s">
        <v>462</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28000</v>
      </c>
      <c r="AB126" s="1017"/>
      <c r="AC126" s="1017"/>
      <c r="AD126" s="1017"/>
      <c r="AE126" s="1018"/>
      <c r="AF126" s="1019">
        <v>28000</v>
      </c>
      <c r="AG126" s="1017"/>
      <c r="AH126" s="1017"/>
      <c r="AI126" s="1017"/>
      <c r="AJ126" s="1018"/>
      <c r="AK126" s="1019">
        <v>14850</v>
      </c>
      <c r="AL126" s="1017"/>
      <c r="AM126" s="1017"/>
      <c r="AN126" s="1017"/>
      <c r="AO126" s="1018"/>
      <c r="AP126" s="1020">
        <v>0.2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462</v>
      </c>
      <c r="DH126" s="978"/>
      <c r="DI126" s="978"/>
      <c r="DJ126" s="978"/>
      <c r="DK126" s="978"/>
      <c r="DL126" s="978" t="s">
        <v>462</v>
      </c>
      <c r="DM126" s="978"/>
      <c r="DN126" s="978"/>
      <c r="DO126" s="978"/>
      <c r="DP126" s="978"/>
      <c r="DQ126" s="978" t="s">
        <v>463</v>
      </c>
      <c r="DR126" s="978"/>
      <c r="DS126" s="978"/>
      <c r="DT126" s="978"/>
      <c r="DU126" s="978"/>
      <c r="DV126" s="979" t="s">
        <v>461</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462</v>
      </c>
      <c r="AB127" s="1017"/>
      <c r="AC127" s="1017"/>
      <c r="AD127" s="1017"/>
      <c r="AE127" s="1018"/>
      <c r="AF127" s="1019" t="s">
        <v>462</v>
      </c>
      <c r="AG127" s="1017"/>
      <c r="AH127" s="1017"/>
      <c r="AI127" s="1017"/>
      <c r="AJ127" s="1018"/>
      <c r="AK127" s="1019" t="s">
        <v>462</v>
      </c>
      <c r="AL127" s="1017"/>
      <c r="AM127" s="1017"/>
      <c r="AN127" s="1017"/>
      <c r="AO127" s="1018"/>
      <c r="AP127" s="1020" t="s">
        <v>462</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462</v>
      </c>
      <c r="DH127" s="978"/>
      <c r="DI127" s="978"/>
      <c r="DJ127" s="978"/>
      <c r="DK127" s="978"/>
      <c r="DL127" s="978" t="s">
        <v>462</v>
      </c>
      <c r="DM127" s="978"/>
      <c r="DN127" s="978"/>
      <c r="DO127" s="978"/>
      <c r="DP127" s="978"/>
      <c r="DQ127" s="978" t="s">
        <v>462</v>
      </c>
      <c r="DR127" s="978"/>
      <c r="DS127" s="978"/>
      <c r="DT127" s="978"/>
      <c r="DU127" s="978"/>
      <c r="DV127" s="979" t="s">
        <v>462</v>
      </c>
      <c r="DW127" s="979"/>
      <c r="DX127" s="979"/>
      <c r="DY127" s="979"/>
      <c r="DZ127" s="980"/>
    </row>
    <row r="128" spans="1:130" s="248" customFormat="1" ht="26.25" customHeight="1" thickBot="1" x14ac:dyDescent="0.2">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180355</v>
      </c>
      <c r="AB128" s="1106"/>
      <c r="AC128" s="1106"/>
      <c r="AD128" s="1106"/>
      <c r="AE128" s="1107"/>
      <c r="AF128" s="1108">
        <v>184519</v>
      </c>
      <c r="AG128" s="1106"/>
      <c r="AH128" s="1106"/>
      <c r="AI128" s="1106"/>
      <c r="AJ128" s="1107"/>
      <c r="AK128" s="1108">
        <v>169599</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126</v>
      </c>
      <c r="BG128" s="1113"/>
      <c r="BH128" s="1113"/>
      <c r="BI128" s="1113"/>
      <c r="BJ128" s="1113"/>
      <c r="BK128" s="1113"/>
      <c r="BL128" s="1114"/>
      <c r="BM128" s="1112">
        <v>13.26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v>13246</v>
      </c>
      <c r="DH128" s="1098"/>
      <c r="DI128" s="1098"/>
      <c r="DJ128" s="1098"/>
      <c r="DK128" s="1098"/>
      <c r="DL128" s="1098">
        <v>8653</v>
      </c>
      <c r="DM128" s="1098"/>
      <c r="DN128" s="1098"/>
      <c r="DO128" s="1098"/>
      <c r="DP128" s="1098"/>
      <c r="DQ128" s="1098">
        <v>3058</v>
      </c>
      <c r="DR128" s="1098"/>
      <c r="DS128" s="1098"/>
      <c r="DT128" s="1098"/>
      <c r="DU128" s="1098"/>
      <c r="DV128" s="1099">
        <v>0</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10017263</v>
      </c>
      <c r="AB129" s="1017"/>
      <c r="AC129" s="1017"/>
      <c r="AD129" s="1017"/>
      <c r="AE129" s="1018"/>
      <c r="AF129" s="1019">
        <v>10106767</v>
      </c>
      <c r="AG129" s="1017"/>
      <c r="AH129" s="1017"/>
      <c r="AI129" s="1017"/>
      <c r="AJ129" s="1018"/>
      <c r="AK129" s="1019">
        <v>10474880</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496</v>
      </c>
      <c r="BG129" s="1127"/>
      <c r="BH129" s="1127"/>
      <c r="BI129" s="1127"/>
      <c r="BJ129" s="1127"/>
      <c r="BK129" s="1127"/>
      <c r="BL129" s="1128"/>
      <c r="BM129" s="1126">
        <v>18.260000000000002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1113258</v>
      </c>
      <c r="AB130" s="1017"/>
      <c r="AC130" s="1017"/>
      <c r="AD130" s="1017"/>
      <c r="AE130" s="1018"/>
      <c r="AF130" s="1019">
        <v>1148998</v>
      </c>
      <c r="AG130" s="1017"/>
      <c r="AH130" s="1017"/>
      <c r="AI130" s="1017"/>
      <c r="AJ130" s="1018"/>
      <c r="AK130" s="1019">
        <v>1158925</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10.6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8904005</v>
      </c>
      <c r="AB131" s="1042"/>
      <c r="AC131" s="1042"/>
      <c r="AD131" s="1042"/>
      <c r="AE131" s="1043"/>
      <c r="AF131" s="1041">
        <v>8957769</v>
      </c>
      <c r="AG131" s="1042"/>
      <c r="AH131" s="1042"/>
      <c r="AI131" s="1042"/>
      <c r="AJ131" s="1043"/>
      <c r="AK131" s="1041">
        <v>9315955</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v>111.9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10.409428119999999</v>
      </c>
      <c r="AB132" s="1158"/>
      <c r="AC132" s="1158"/>
      <c r="AD132" s="1158"/>
      <c r="AE132" s="1159"/>
      <c r="AF132" s="1160">
        <v>10.8544996</v>
      </c>
      <c r="AG132" s="1158"/>
      <c r="AH132" s="1158"/>
      <c r="AI132" s="1158"/>
      <c r="AJ132" s="1159"/>
      <c r="AK132" s="1160">
        <v>10.73752503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8.6999999999999993</v>
      </c>
      <c r="AB133" s="1141"/>
      <c r="AC133" s="1141"/>
      <c r="AD133" s="1141"/>
      <c r="AE133" s="1142"/>
      <c r="AF133" s="1140">
        <v>9.9</v>
      </c>
      <c r="AG133" s="1141"/>
      <c r="AH133" s="1141"/>
      <c r="AI133" s="1141"/>
      <c r="AJ133" s="1142"/>
      <c r="AK133" s="1140">
        <v>10.6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twhzbkaOiNcvHBBBJvqZ+w/qwzN3G4tn4V5TYh/66zzClu9ht2vMh73h8ncVL/WpzLTtjtLubIrM6GFZtpNZw==" saltValue="fvxPMs9+wDnImWg50R9g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G39"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rsKFWljMZqaSZHY6BkoBg2rI9fphcGtqgupI/Id650D+ibXZV042fVR5yctoBC34S8AY0vcx1VdeY+oFa809A==" saltValue="BqKQj0HfWtz707zmq0l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IIutpTv2lQE4bxS10j/Cp6X4vnQl49+d0JHN6Gh+6qjg4+o5jBozOX4kVsUUpb0F1B+iAgk7/8y0Fh5UmTZVw==" saltValue="EkAiBSmiPPzYCFCNw6UOe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4"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2935898</v>
      </c>
      <c r="AP9" s="314">
        <v>68835</v>
      </c>
      <c r="AQ9" s="315">
        <v>83474</v>
      </c>
      <c r="AR9" s="316">
        <v>-17.5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4226</v>
      </c>
      <c r="AP10" s="317">
        <v>99</v>
      </c>
      <c r="AQ10" s="318">
        <v>8278</v>
      </c>
      <c r="AR10" s="319">
        <v>-98.8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v>157945</v>
      </c>
      <c r="AP11" s="317">
        <v>3703</v>
      </c>
      <c r="AQ11" s="318">
        <v>1520</v>
      </c>
      <c r="AR11" s="319">
        <v>143.6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t="s">
        <v>517</v>
      </c>
      <c r="AP12" s="317" t="s">
        <v>517</v>
      </c>
      <c r="AQ12" s="318">
        <v>13</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518</v>
      </c>
      <c r="AL13" s="1178"/>
      <c r="AM13" s="1178"/>
      <c r="AN13" s="1179"/>
      <c r="AO13" s="317">
        <v>105640</v>
      </c>
      <c r="AP13" s="317">
        <v>2477</v>
      </c>
      <c r="AQ13" s="318">
        <v>2948</v>
      </c>
      <c r="AR13" s="319">
        <v>-16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519</v>
      </c>
      <c r="AL14" s="1178"/>
      <c r="AM14" s="1178"/>
      <c r="AN14" s="1179"/>
      <c r="AO14" s="317">
        <v>83914</v>
      </c>
      <c r="AP14" s="317">
        <v>1967</v>
      </c>
      <c r="AQ14" s="318">
        <v>1798</v>
      </c>
      <c r="AR14" s="319">
        <v>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520</v>
      </c>
      <c r="AL15" s="1184"/>
      <c r="AM15" s="1184"/>
      <c r="AN15" s="1185"/>
      <c r="AO15" s="317">
        <v>-193037</v>
      </c>
      <c r="AP15" s="317">
        <v>-4526</v>
      </c>
      <c r="AQ15" s="318">
        <v>-6111</v>
      </c>
      <c r="AR15" s="319">
        <v>-25.9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3094586</v>
      </c>
      <c r="AP16" s="317">
        <v>72556</v>
      </c>
      <c r="AQ16" s="318">
        <v>91920</v>
      </c>
      <c r="AR16" s="319">
        <v>-21.1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525</v>
      </c>
      <c r="AL21" s="1187"/>
      <c r="AM21" s="1187"/>
      <c r="AN21" s="1188"/>
      <c r="AO21" s="330">
        <v>7.41</v>
      </c>
      <c r="AP21" s="331">
        <v>8.52</v>
      </c>
      <c r="AQ21" s="332">
        <v>-1.1100000000000001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526</v>
      </c>
      <c r="AL22" s="1187"/>
      <c r="AM22" s="1187"/>
      <c r="AN22" s="1188"/>
      <c r="AO22" s="335">
        <v>97.2</v>
      </c>
      <c r="AP22" s="336">
        <v>97.5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530</v>
      </c>
      <c r="AL32" s="1181"/>
      <c r="AM32" s="1181"/>
      <c r="AN32" s="1182"/>
      <c r="AO32" s="345">
        <v>1991446</v>
      </c>
      <c r="AP32" s="345">
        <v>46692</v>
      </c>
      <c r="AQ32" s="346">
        <v>52518</v>
      </c>
      <c r="AR32" s="347">
        <v>-11.1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531</v>
      </c>
      <c r="AL33" s="1181"/>
      <c r="AM33" s="1181"/>
      <c r="AN33" s="1182"/>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517</v>
      </c>
      <c r="AP34" s="345" t="s">
        <v>517</v>
      </c>
      <c r="AQ34" s="346">
        <v>24</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312164</v>
      </c>
      <c r="AP35" s="345">
        <v>7319</v>
      </c>
      <c r="AQ35" s="346">
        <v>18573</v>
      </c>
      <c r="AR35" s="347">
        <v>-60.6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v>10367</v>
      </c>
      <c r="AP36" s="345">
        <v>243</v>
      </c>
      <c r="AQ36" s="346">
        <v>2920</v>
      </c>
      <c r="AR36" s="347">
        <v>-91.7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v>14850</v>
      </c>
      <c r="AP37" s="345">
        <v>348</v>
      </c>
      <c r="AQ37" s="346">
        <v>483</v>
      </c>
      <c r="AR37" s="347">
        <v>-28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-169599</v>
      </c>
      <c r="AP39" s="345">
        <v>-3976</v>
      </c>
      <c r="AQ39" s="346">
        <v>-4335</v>
      </c>
      <c r="AR39" s="347">
        <v>-8.3000000000000007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-1158925</v>
      </c>
      <c r="AP40" s="345">
        <v>-27172</v>
      </c>
      <c r="AQ40" s="346">
        <v>-49481</v>
      </c>
      <c r="AR40" s="347">
        <v>-45.1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1000303</v>
      </c>
      <c r="AP41" s="345">
        <v>23453</v>
      </c>
      <c r="AQ41" s="346">
        <v>20703</v>
      </c>
      <c r="AR41" s="347">
        <v>13.3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3834741</v>
      </c>
      <c r="AN51" s="367">
        <v>85486</v>
      </c>
      <c r="AO51" s="368">
        <v>-49.9</v>
      </c>
      <c r="AP51" s="369">
        <v>65876</v>
      </c>
      <c r="AQ51" s="370">
        <v>-19.399999999999999</v>
      </c>
      <c r="AR51" s="371">
        <v>-30.5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2111980</v>
      </c>
      <c r="AN52" s="375">
        <v>47081</v>
      </c>
      <c r="AO52" s="376">
        <v>-40.9</v>
      </c>
      <c r="AP52" s="377">
        <v>36484</v>
      </c>
      <c r="AQ52" s="378">
        <v>-3.8</v>
      </c>
      <c r="AR52" s="379">
        <v>-37.1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4098921</v>
      </c>
      <c r="AN53" s="367">
        <v>92723</v>
      </c>
      <c r="AO53" s="368">
        <v>8.5</v>
      </c>
      <c r="AP53" s="369">
        <v>68468</v>
      </c>
      <c r="AQ53" s="370">
        <v>3.9</v>
      </c>
      <c r="AR53" s="371">
        <v>4.5999999999999996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1625087</v>
      </c>
      <c r="AN54" s="375">
        <v>36762</v>
      </c>
      <c r="AO54" s="376">
        <v>-21.9</v>
      </c>
      <c r="AP54" s="377">
        <v>34140</v>
      </c>
      <c r="AQ54" s="378">
        <v>-6.4</v>
      </c>
      <c r="AR54" s="379">
        <v>-15.5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4756661</v>
      </c>
      <c r="AN55" s="367">
        <v>108838</v>
      </c>
      <c r="AO55" s="368">
        <v>17.399999999999999</v>
      </c>
      <c r="AP55" s="369">
        <v>69729</v>
      </c>
      <c r="AQ55" s="370">
        <v>1.8</v>
      </c>
      <c r="AR55" s="371">
        <v>15.6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1985011</v>
      </c>
      <c r="AN56" s="375">
        <v>45419</v>
      </c>
      <c r="AO56" s="376">
        <v>23.5</v>
      </c>
      <c r="AP56" s="377">
        <v>38908</v>
      </c>
      <c r="AQ56" s="378">
        <v>14</v>
      </c>
      <c r="AR56" s="379">
        <v>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4215987</v>
      </c>
      <c r="AN57" s="367">
        <v>97599</v>
      </c>
      <c r="AO57" s="368">
        <v>-10.3</v>
      </c>
      <c r="AP57" s="369">
        <v>74581</v>
      </c>
      <c r="AQ57" s="370">
        <v>7</v>
      </c>
      <c r="AR57" s="371">
        <v>-17.3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2153700</v>
      </c>
      <c r="AN58" s="375">
        <v>49858</v>
      </c>
      <c r="AO58" s="376">
        <v>9.8000000000000007</v>
      </c>
      <c r="AP58" s="377">
        <v>41563</v>
      </c>
      <c r="AQ58" s="378">
        <v>6.8</v>
      </c>
      <c r="AR58" s="379">
        <v>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4342160</v>
      </c>
      <c r="AN59" s="367">
        <v>101807</v>
      </c>
      <c r="AO59" s="368">
        <v>4.3</v>
      </c>
      <c r="AP59" s="369">
        <v>76347</v>
      </c>
      <c r="AQ59" s="370">
        <v>2.4</v>
      </c>
      <c r="AR59" s="371">
        <v>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2134268</v>
      </c>
      <c r="AN60" s="375">
        <v>50040</v>
      </c>
      <c r="AO60" s="376">
        <v>0.4</v>
      </c>
      <c r="AP60" s="377">
        <v>41762</v>
      </c>
      <c r="AQ60" s="378">
        <v>0.5</v>
      </c>
      <c r="AR60" s="379">
        <v>-0.1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4249694</v>
      </c>
      <c r="AN61" s="382">
        <v>97291</v>
      </c>
      <c r="AO61" s="383">
        <v>-6</v>
      </c>
      <c r="AP61" s="384">
        <v>71000</v>
      </c>
      <c r="AQ61" s="385">
        <v>-0.9</v>
      </c>
      <c r="AR61" s="371">
        <v>-5.0999999999999996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2002009</v>
      </c>
      <c r="AN62" s="375">
        <v>45832</v>
      </c>
      <c r="AO62" s="376">
        <v>-5.8</v>
      </c>
      <c r="AP62" s="377">
        <v>38571</v>
      </c>
      <c r="AQ62" s="378">
        <v>2.2000000000000002</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a18KLg/k6d5mM0PWjEfG07KkC7oCwQovYdtJ6QjePmWHA21nzFlaVQCnHtJ/hhl4JqSqKoWxLNado+Ac90W9A==" saltValue="HJ047HNYizA2SCB4+/p9y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58"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9nDY6zC98hOhZcqBtfeHlJlHIVYlVzeyXNNfdmkYKIcX29aI7p7qG2g1+jyIZIwbdw968PgbD4zw6Cr3V+c5zQ==" saltValue="nas/47yWXs/iZea+LDvuP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58"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mQap2/blfChFqpUSpQK0/ws8ndbd4dSb4q0F1tnx9uxYI+GNBtQMYTKVGyp0yLRzJOk/Fo2sADtYIlf4PMc2sQ==" saltValue="bpPG/aUDZ6GrVx4tfJJQH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2"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23.33</v>
      </c>
      <c r="G47" s="12">
        <v>23.6</v>
      </c>
      <c r="H47" s="12">
        <v>19.62</v>
      </c>
      <c r="I47" s="12">
        <v>11.39</v>
      </c>
      <c r="J47" s="13">
        <v>14.88</v>
      </c>
    </row>
    <row r="48" spans="2:10" ht="57.75" customHeight="1" x14ac:dyDescent="0.15">
      <c r="B48" s="14"/>
      <c r="C48" s="1202" t="s">
        <v>4</v>
      </c>
      <c r="D48" s="1202"/>
      <c r="E48" s="1203"/>
      <c r="F48" s="15">
        <v>8.39</v>
      </c>
      <c r="G48" s="16">
        <v>6.8</v>
      </c>
      <c r="H48" s="16">
        <v>4.37</v>
      </c>
      <c r="I48" s="16">
        <v>6.57</v>
      </c>
      <c r="J48" s="17">
        <v>8.23</v>
      </c>
    </row>
    <row r="49" spans="2:10" ht="57.75" customHeight="1" thickBot="1" x14ac:dyDescent="0.2">
      <c r="B49" s="18"/>
      <c r="C49" s="1204" t="s">
        <v>5</v>
      </c>
      <c r="D49" s="1204"/>
      <c r="E49" s="1205"/>
      <c r="F49" s="19" t="s">
        <v>563</v>
      </c>
      <c r="G49" s="20" t="s">
        <v>564</v>
      </c>
      <c r="H49" s="20" t="s">
        <v>565</v>
      </c>
      <c r="I49" s="20" t="s">
        <v>566</v>
      </c>
      <c r="J49" s="21">
        <v>5.78</v>
      </c>
    </row>
    <row r="50" spans="2:10" ht="13.5" customHeight="1" x14ac:dyDescent="0.15"/>
  </sheetData>
  <sheetProtection algorithmName="SHA-512" hashValue="4zD8rkYIBtmVXtIaxl1eWTmkJZurenbwnIvQ/fWeP+hKtHnvN0pK6MK5evUdIbpxoaFMbZBlIRPwxQH7vnm/SA==" saltValue="KrHAL/mXu1uGt1DIVq93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2022-03-16T08:26:20Z</cp:lastPrinted>
  <dcterms:created xsi:type="dcterms:W3CDTF">2022-02-02T03:57:25Z</dcterms:created>
  <dcterms:modified xsi:type="dcterms:W3CDTF">2022-03-29T23:55:38Z</dcterms:modified>
  <cp:category/>
</cp:coreProperties>
</file>