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財政係バックアップ\2021年度\05_決算統計\00_R元年ベース財政状況資料集\05 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<sst xmlns="http://schemas.openxmlformats.org/spreadsheetml/2006/main" count="1053" uniqueCount="604">
  <si>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</si>
  <si>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</si>
  <si>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</si>
  <si>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</si>
  <si>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</si>
  <si>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</si>
  <si>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</si>
  <si>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</si>
  <si>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</si>
  <si>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</si>
  <si>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</si>
  <si>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</si>
  <si>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</si>
  <si>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</si>
  <si>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</si>
  <si>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</si>
  <si>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</si>
  <si>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</si>
  <si>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</si>
  <si>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</si>
  <si>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</si>
  <si>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</si>
  <si>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</si>
  <si>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</si>
  <si>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</si>
  <si>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</si>
  <si>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</si>
  <si>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</si>
  <si>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</si>
  <si>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</si>
  <si>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</si>
  <si>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</si>
  <si>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</si>
  <si>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</si>
  <si>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</si>
  <si>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</si>
  <si>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</si>
  <si>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</si>
  <si>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</si>
  <si>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</si>
  <si>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</si>
  <si>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</si>
  <si>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</si>
  <si>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</si>
  <si>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</si>
  <si>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</si>
  <si>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</si>
  <si>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</si>
  <si>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</si>
  <si>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</si>
  <si>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</si>
  <si>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</si>
  <si>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</si>
  <si>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</si>
  <si>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</si>
  <si>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</si>
  <si>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</si>
  <si>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</si>
  <si>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</si>
  <si>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</si>
  <si>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</si>
  <si>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</si>
  <si>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</si>
  <si>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</si>
  <si>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</si>
  <si>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</si>
  <si>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</si>
  <si>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</si>
  <si>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</si>
  <si>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</si>
  <si>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</si>
  <si>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</si>
  <si>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</si>
  <si>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</si>
  <si>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</si>
  <si>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</si>
  <si>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</si>
  <si>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</si>
  <si>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</si>
  <si>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</si>
  <si>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</si>
  <si>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</si>
  <si>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</si>
  <si>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</si>
  <si>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</si>
  <si>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</si>
  <si>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</si>
  <si>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</si>
  <si>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</si>
  <si>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</si>
  <si>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</si>
  <si>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</si>
  <si>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</si>
  <si>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</si>
  <si>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</si>
  <si>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</si>
  <si>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</si>
  <si>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</si>
  <si>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</si>
  <si>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</si>
  <si>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</si>
  <si>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</si>
  <si>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</si>
  <si>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</si>
  <si>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</si>
  <si>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</si>
  <si>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</si>
  <si>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</si>
  <si>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</si>
  <si>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</si>
  <si>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</si>
  <si>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</si>
  <si>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</si>
  <si>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</si>
  <si>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</si>
  <si>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</si>
  <si>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</si>
  <si>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</si>
  <si>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</si>
  <si>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</si>
  <si>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</si>
  <si>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</si>
  <si>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</si>
  <si>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</si>
  <si>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</si>
  <si>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</si>
  <si>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</si>
  <si>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</si>
  <si>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</si>
  <si>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</si>
  <si>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</si>
  <si>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</si>
  <si>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</si>
  <si>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</si>
  <si>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</si>
  <si>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</si>
  <si>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</si>
  <si>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</si>
  <si>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</si>
  <si>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</si>
  <si>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</si>
  <si>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</si>
  <si>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</si>
  <si>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</si>
  <si>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</si>
  <si>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</si>
  <si>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</si>
  <si>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</si>
  <si>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</si>
  <si>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</si>
  <si>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</si>
  <si>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</si>
  <si>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</si>
  <si>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</si>
  <si>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</si>
  <si>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</si>
  <si>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</si>
  <si>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</si>
  <si>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</si>
  <si>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</si>
  <si>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</si>
  <si>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</si>
  <si>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</si>
  <si>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</si>
  <si>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</si>
  <si>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</si>
  <si>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</si>
  <si>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</si>
  <si>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</si>
  <si>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</si>
  <si>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</si>
  <si>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</si>
  <si>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</si>
  <si>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</si>
  <si>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</si>
  <si>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</si>
  <si>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</si>
  <si>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</si>
  <si>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</si>
  <si>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</si>
  <si>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</si>
  <si>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</si>
  <si>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</si>
  <si>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</si>
  <si>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</si>
  <si>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</si>
  <si>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</si>
  <si>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</si>
  <si>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</si>
  <si>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</si>
  <si>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</si>
  <si>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</si>
  <si>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</si>
  <si>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</si>
  <si>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</si>
  <si>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</si>
  <si>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</si>
  <si>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</si>
  <si>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</si>
  <si>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</si>
  <si>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</si>
  <si>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</si>
  <si>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</si>
  <si>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</si>
  <si>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</si>
  <si>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</si>
  <si>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</si>
  <si>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</si>
  <si>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</si>
  <si>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</si>
  <si>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</si>
  <si>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茨城県北茨城市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</si>
  <si>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</si>
  <si>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</si>
  <si>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</si>
  <si>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</si>
  <si>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</si>
  <si>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</si>
  <si>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</si>
  <si>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</si>
  <si>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</si>
  <si>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</si>
  <si>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</si>
  <si>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</si>
  <si>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</si>
  <si>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</si>
  <si>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</si>
  <si>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</si>
  <si>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</si>
  <si>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</si>
  <si>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</si>
  <si>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</si>
  <si>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</si>
  <si>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</si>
  <si>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</si>
  <si>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</si>
  <si>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</si>
  <si>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</si>
  <si>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</si>
  <si>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</si>
  <si>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</si>
  <si>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</si>
  <si>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</si>
  <si>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</si>
  <si>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</si>
  <si>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</si>
  <si>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</si>
  <si>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</si>
  <si>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</si>
  <si>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</si>
  <si>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</si>
  <si>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</si>
  <si>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</si>
  <si>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</si>
  <si>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</si>
  <si>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</si>
  <si>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</si>
  <si>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</si>
  <si>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</si>
  <si>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</si>
  <si>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</si>
  <si>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</si>
  <si>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</si>
  <si>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</si>
  <si>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</si>
  <si>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</si>
  <si>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</si>
  <si>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</si>
  <si>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</si>
  <si>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</si>
  <si>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</si>
  <si>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</si>
  <si>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</si>
  <si>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</si>
  <si>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</si>
  <si>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</si>
  <si>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</si>
  <si>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</si>
  <si>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</si>
  <si>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</si>
  <si>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</si>
  <si>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</si>
  <si>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</si>
  <si>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</si>
  <si>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</si>
  <si>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</si>
  <si>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</si>
  <si>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</si>
  <si>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</si>
  <si>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</si>
  <si>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</si>
  <si>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</si>
  <si>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</si>
  <si>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</si>
  <si>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</si>
  <si>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</si>
  <si>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</si>
  <si>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</si>
  <si>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</si>
  <si>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</si>
  <si>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</si>
  <si>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</si>
  <si>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</si>
  <si>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</si>
  <si>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</si>
  <si>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</si>
  <si>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</si>
  <si>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</si>
  <si>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</si>
  <si>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</si>
  <si>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</si>
  <si>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</si>
  <si>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</si>
  <si>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</si>
  <si>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</si>
  <si>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</si>
  <si>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</si>
  <si>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</si>
  <si>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</si>
  <si>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</si>
  <si>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</si>
  <si>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</si>
  <si>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</si>
  <si>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</si>
  <si>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</si>
  <si>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</si>
  <si>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</si>
  <si>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</si>
  <si>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</si>
  <si>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</si>
  <si>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</si>
  <si>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</si>
  <si>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</si>
  <si>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</si>
  <si>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</si>
  <si>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</si>
  <si>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</si>
  <si>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</si>
  <si>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</si>
  <si>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</si>
  <si>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</si>
  <si>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</si>
  <si>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</si>
  <si>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</si>
  <si>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</si>
  <si>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</si>
  <si>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</si>
  <si>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</si>
  <si>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</si>
  <si>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</si>
  <si>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</si>
  <si>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</si>
  <si>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</si>
  <si>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</si>
  <si>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</si>
  <si>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</si>
  <si>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</si>
  <si>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</si>
  <si>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</si>
  <si>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</si>
  <si>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</si>
  <si>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</si>
  <si>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</si>
  <si>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</si>
  <si>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</si>
  <si>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茨城県北茨城市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</si>
  <si>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</si>
  <si>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</si>
  <si>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</si>
  <si>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</si>
  <si>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</si>
  <si>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</si>
  <si>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</si>
  <si>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</si>
  <si>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</si>
  <si>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</si>
  <si>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</si>
  <si>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</si>
  <si>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</si>
  <si>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</si>
  <si>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</si>
  <si>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</si>
  <si>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</si>
  <si>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</si>
  <si>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</si>
  <si>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</si>
  <si>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</si>
  <si>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</si>
  <si>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</si>
  <si>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</si>
  <si>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</si>
  <si>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</si>
  <si>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</si>
  <si>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</si>
  <si>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</si>
  <si>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</si>
  <si>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</si>
  <si>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</si>
  <si>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</si>
  <si>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</si>
  <si>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</si>
  <si>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</si>
  <si>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</si>
  <si>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</si>
  <si>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</si>
  <si>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</si>
  <si>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</si>
  <si>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法適用企業</t>
    <phoneticPr fontId="5"/>
  </si>
  <si>
    <t>北茨城市民病院事業会計</t>
    <phoneticPr fontId="5"/>
  </si>
  <si>
    <t>-</t>
    <phoneticPr fontId="5"/>
  </si>
  <si>
    <t>北茨城市公共下水道事業特別会計</t>
    <phoneticPr fontId="5"/>
  </si>
  <si>
    <t>法非適用企業</t>
    <phoneticPr fontId="5"/>
  </si>
  <si>
    <t>北茨城市漁業集落排水事業特別会計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</si>
  <si>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</si>
  <si>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</si>
  <si>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</si>
  <si>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</si>
  <si>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</si>
  <si>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</si>
  <si>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</si>
  <si>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</si>
  <si>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</si>
  <si>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</si>
  <si>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</si>
  <si>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</si>
  <si>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</si>
  <si>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</si>
  <si>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</si>
  <si>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</si>
  <si>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</si>
  <si>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</si>
  <si>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</si>
  <si>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</si>
  <si>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</si>
  <si>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</si>
  <si>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</si>
  <si>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</si>
  <si>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</si>
  <si>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</si>
  <si>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</si>
  <si>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</si>
  <si>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</si>
  <si>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</si>
  <si>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</si>
  <si>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</si>
  <si>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</si>
  <si>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</si>
  <si>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</si>
  <si>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</si>
  <si>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</si>
  <si>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</si>
  <si>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</si>
  <si>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</si>
  <si>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</si>
  <si>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</si>
  <si>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</si>
  <si>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</si>
  <si>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</si>
  <si>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</si>
  <si>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</si>
  <si>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</si>
  <si>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</si>
  <si>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</si>
  <si>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</si>
  <si>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</si>
  <si>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</si>
  <si>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</si>
  <si>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</si>
  <si>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</si>
  <si>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</si>
  <si>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</si>
  <si>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</si>
  <si>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</si>
  <si>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北茨城市公共下水道事業特別会計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</si>
  <si>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</si>
  <si>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</si>
  <si>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</si>
  <si>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北茨城市水道事業会計</t>
    <phoneticPr fontId="5"/>
  </si>
  <si>
    <t>(Ｆ)</t>
    <phoneticPr fontId="5"/>
  </si>
  <si>
    <t>北茨城市漁業集落排水事業特別会計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</si>
  <si>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</si>
  <si>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</si>
  <si>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</si>
  <si>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</si>
  <si>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</si>
  <si>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</si>
  <si>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</si>
  <si>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</si>
  <si>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</si>
  <si>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</si>
  <si>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</si>
  <si>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</si>
  <si>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</si>
  <si>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</si>
  <si>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</si>
  <si>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</si>
  <si>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</si>
  <si>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</si>
  <si>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</si>
  <si>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</si>
  <si>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</si>
  <si>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</si>
  <si>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</si>
  <si>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</si>
  <si>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</si>
  <si>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</si>
  <si>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</si>
  <si>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</si>
  <si>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</si>
  <si>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</si>
  <si>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</si>
  <si>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</si>
  <si>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</si>
  <si>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</si>
  <si>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</si>
  <si>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</si>
  <si>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</si>
  <si>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</si>
  <si>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</si>
  <si>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</si>
  <si>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</si>
  <si>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</si>
  <si>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</si>
  <si>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</si>
  <si>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</si>
  <si>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</si>
  <si>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</si>
  <si>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</si>
  <si>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</si>
  <si>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</si>
  <si>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</si>
  <si>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</si>
  <si>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</si>
  <si>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</si>
  <si>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</si>
  <si>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</si>
  <si>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</si>
  <si>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</si>
  <si>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</si>
  <si>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</si>
  <si>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</si>
  <si>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</si>
  <si>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</si>
  <si>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</si>
  <si>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</si>
  <si>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</si>
  <si>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</si>
  <si>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</si>
  <si>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</si>
  <si>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</si>
  <si>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</si>
  <si>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</si>
  <si>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</si>
  <si>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</si>
  <si>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</si>
  <si>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</si>
  <si>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</si>
  <si>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</si>
  <si>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</si>
  <si>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</si>
  <si>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</si>
  <si>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</si>
  <si>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</si>
  <si>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</si>
  <si>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</si>
  <si>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</si>
  <si>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</si>
  <si>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</si>
  <si>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1.76</t>
  </si>
  <si>
    <t>▲ 1.53</t>
  </si>
  <si>
    <t>▲ 6.19</t>
  </si>
  <si>
    <t>▲ 5.82</t>
  </si>
  <si>
    <t>北茨城市水道事業会計</t>
  </si>
  <si>
    <t>一般会計</t>
  </si>
  <si>
    <t>北茨城市工業用水道事業会計</t>
  </si>
  <si>
    <t>北茨城市介護保険事業特別会計（保険事業勘定）</t>
  </si>
  <si>
    <t>北茨城市国民健康保険事業特別会計</t>
  </si>
  <si>
    <t>北茨城市公共下水道事業特別会計</t>
  </si>
  <si>
    <t>北茨城市後期高齢者医療特別会計</t>
  </si>
  <si>
    <t>北茨城市漁業集落排水事業特別会計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</si>
  <si>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</si>
  <si>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</si>
  <si>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</si>
  <si>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</si>
  <si>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</si>
  <si>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</si>
  <si>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</si>
  <si>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</si>
  <si>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東日本大震災復興交付金基金</t>
    <rPh sb="0" eb="1">
      <t>ヒガシ</t>
    </rPh>
    <rPh sb="1" eb="3">
      <t>ニホン</t>
    </rPh>
    <rPh sb="3" eb="6">
      <t>ダイシンサイ</t>
    </rPh>
    <rPh sb="6" eb="8">
      <t>フッコウ</t>
    </rPh>
    <rPh sb="8" eb="11">
      <t>コウフキン</t>
    </rPh>
    <rPh sb="11" eb="13">
      <t>キキン</t>
    </rPh>
    <phoneticPr fontId="2"/>
  </si>
  <si>
    <t>環境保全基金</t>
    <rPh sb="0" eb="2">
      <t>カンキョウ</t>
    </rPh>
    <rPh sb="2" eb="4">
      <t>ホゼン</t>
    </rPh>
    <rPh sb="4" eb="6">
      <t>キキン</t>
    </rPh>
    <phoneticPr fontId="2"/>
  </si>
  <si>
    <t>復興まちづくり基金</t>
    <rPh sb="0" eb="2">
      <t>フッコウ</t>
    </rPh>
    <rPh sb="7" eb="9">
      <t>キキン</t>
    </rPh>
    <phoneticPr fontId="2"/>
  </si>
  <si>
    <t>ふるさと応援基金</t>
    <rPh sb="4" eb="6">
      <t>オウエン</t>
    </rPh>
    <rPh sb="6" eb="8">
      <t>キキン</t>
    </rPh>
    <phoneticPr fontId="2"/>
  </si>
  <si>
    <t>瓦葺利夫人材育成基金</t>
    <rPh sb="0" eb="2">
      <t>カワラブキ</t>
    </rPh>
    <rPh sb="2" eb="4">
      <t>トシオ</t>
    </rPh>
    <rPh sb="4" eb="6">
      <t>ジンザイ</t>
    </rPh>
    <rPh sb="6" eb="8">
      <t>イクセイ</t>
    </rPh>
    <rPh sb="8" eb="10">
      <t>キキン</t>
    </rPh>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</si>
  <si>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</si>
  <si>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</si>
  <si>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</si>
  <si>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</si>
  <si>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</si>
  <si>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</si>
  <si>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茨城北農業共済事務組合</t>
    <rPh sb="0" eb="2">
      <t>イバラキ</t>
    </rPh>
    <rPh sb="2" eb="3">
      <t>キタ</t>
    </rPh>
    <rPh sb="3" eb="5">
      <t>ノウギョウ</t>
    </rPh>
    <rPh sb="5" eb="7">
      <t>キョウサイ</t>
    </rPh>
    <rPh sb="7" eb="9">
      <t>ジム</t>
    </rPh>
    <rPh sb="9" eb="11">
      <t>クミアイ</t>
    </rPh>
    <phoneticPr fontId="2"/>
  </si>
  <si>
    <t>高萩・北茨城広域事務組合（一般会計）</t>
    <rPh sb="0" eb="2">
      <t>タカハギ</t>
    </rPh>
    <rPh sb="3" eb="6">
      <t>キタイバラキ</t>
    </rPh>
    <rPh sb="6" eb="8">
      <t>コウイキ</t>
    </rPh>
    <rPh sb="8" eb="10">
      <t>ジム</t>
    </rPh>
    <rPh sb="10" eb="12">
      <t>クミアイ</t>
    </rPh>
    <rPh sb="13" eb="15">
      <t>イッパン</t>
    </rPh>
    <rPh sb="15" eb="17">
      <t>カイケイ</t>
    </rPh>
    <phoneticPr fontId="2"/>
  </si>
  <si>
    <t>高萩・北茨城広域事務組合（工業用水道事業会計）</t>
    <rPh sb="0" eb="2">
      <t>タカハギ</t>
    </rPh>
    <rPh sb="3" eb="6">
      <t>キタイバラキ</t>
    </rPh>
    <rPh sb="6" eb="8">
      <t>コウイキ</t>
    </rPh>
    <rPh sb="8" eb="10">
      <t>ジム</t>
    </rPh>
    <rPh sb="10" eb="12">
      <t>クミアイ</t>
    </rPh>
    <rPh sb="13" eb="15">
      <t>コウギョウ</t>
    </rPh>
    <rPh sb="15" eb="16">
      <t>ヨウ</t>
    </rPh>
    <rPh sb="16" eb="18">
      <t>スイドウ</t>
    </rPh>
    <rPh sb="18" eb="20">
      <t>ジギョウ</t>
    </rPh>
    <rPh sb="20" eb="22">
      <t>カイケイ</t>
    </rPh>
    <phoneticPr fontId="2"/>
  </si>
  <si>
    <t>北茨城市開発公社</t>
    <rPh sb="0" eb="4">
      <t>キタイバラキシ</t>
    </rPh>
    <rPh sb="4" eb="6">
      <t>カイハツ</t>
    </rPh>
    <rPh sb="6" eb="8">
      <t>コウシャ</t>
    </rPh>
    <phoneticPr fontId="2"/>
  </si>
  <si>
    <t>茜平ふれあい財団</t>
    <rPh sb="0" eb="1">
      <t>アカネ</t>
    </rPh>
    <rPh sb="1" eb="2">
      <t>ダイラ</t>
    </rPh>
    <rPh sb="6" eb="8">
      <t>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</si>
</sst>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D910-49F5-8B32-C15D3B5CE9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170530</c:v>
                </c:pt>
                <c:pt idx="1">
                  <c:v>85486</c:v>
                </c:pt>
                <c:pt idx="2">
                  <c:v>92723</c:v>
                </c:pt>
                <c:pt idx="3">
                  <c:v>108838</c:v>
                </c:pt>
                <c:pt idx="4">
                  <c:v>97599</c:v>
                </c:pt>
              </c:numCache>
            </c:numRef>
          </c:val>
          <c:smooth val="0"/>
          <c:extLst xmlns:c16r2="http://schemas.microsoft.com/office/drawing/2015/06/chart">
            <c:ext xmlns:c16="http://schemas.microsoft.com/office/drawing/2014/chart" uri="{C3380CC4-5D6E-409C-BE32-E72D297353CC}">
              <c16:uniqueId val="{00000001-D910-49F5-8B32-C15D3B5CE92D}"/>
            </c:ext>
          </c:extLst>
        </c:ser>
        <c:dLbls>
          <c:showLegendKey val="0"/>
          <c:showVal val="0"/>
          <c:showCatName val="0"/>
          <c:showSerName val="0"/>
          <c:showPercent val="0"/>
          <c:showBubbleSize val="0"/>
        </c:dLbls>
        <c:marker val="1"/>
        <c:smooth val="0"/>
        <c:axId val="505701872"/>
        <c:axId val="505706184"/>
      </c:lineChart>
      <c:catAx>
        <c:axId val="505701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5706184"/>
        <c:crosses val="autoZero"/>
        <c:auto val="1"/>
        <c:lblAlgn val="ctr"/>
        <c:lblOffset val="100"/>
        <c:tickLblSkip val="1"/>
        <c:tickMarkSkip val="1"/>
        <c:noMultiLvlLbl val="0"/>
      </c:catAx>
      <c:valAx>
        <c:axId val="50570618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5701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8.14</c:v>
                </c:pt>
                <c:pt idx="1">
                  <c:v>8.39</c:v>
                </c:pt>
                <c:pt idx="2">
                  <c:v>6.8</c:v>
                </c:pt>
                <c:pt idx="3">
                  <c:v>4.37</c:v>
                </c:pt>
                <c:pt idx="4">
                  <c:v>6.57</c:v>
                </c:pt>
              </c:numCache>
            </c:numRef>
          </c:val>
          <c:extLst xmlns:c16r2="http://schemas.microsoft.com/office/drawing/2015/06/chart">
            <c:ext xmlns:c16="http://schemas.microsoft.com/office/drawing/2014/chart" uri="{C3380CC4-5D6E-409C-BE32-E72D297353CC}">
              <c16:uniqueId val="{00000000-1693-410B-A477-1A50FF1022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24.86</c:v>
                </c:pt>
                <c:pt idx="1">
                  <c:v>23.33</c:v>
                </c:pt>
                <c:pt idx="2">
                  <c:v>23.6</c:v>
                </c:pt>
                <c:pt idx="3">
                  <c:v>19.62</c:v>
                </c:pt>
                <c:pt idx="4">
                  <c:v>11.39</c:v>
                </c:pt>
              </c:numCache>
            </c:numRef>
          </c:val>
          <c:extLst xmlns:c16r2="http://schemas.microsoft.com/office/drawing/2015/06/chart">
            <c:ext xmlns:c16="http://schemas.microsoft.com/office/drawing/2014/chart" uri="{C3380CC4-5D6E-409C-BE32-E72D297353CC}">
              <c16:uniqueId val="{00000001-1693-410B-A477-1A50FF1022F1}"/>
            </c:ext>
          </c:extLst>
        </c:ser>
        <c:dLbls>
          <c:showLegendKey val="0"/>
          <c:showVal val="0"/>
          <c:showCatName val="0"/>
          <c:showSerName val="0"/>
          <c:showPercent val="0"/>
          <c:showBubbleSize val="0"/>
        </c:dLbls>
        <c:gapWidth val="250"/>
        <c:overlap val="100"/>
        <c:axId val="505699520"/>
        <c:axId val="505699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2.25</c:v>
                </c:pt>
                <c:pt idx="1">
                  <c:v>-1.76</c:v>
                </c:pt>
                <c:pt idx="2">
                  <c:v>-1.53</c:v>
                </c:pt>
                <c:pt idx="3">
                  <c:v>-6.19</c:v>
                </c:pt>
                <c:pt idx="4">
                  <c:v>-5.82</c:v>
                </c:pt>
              </c:numCache>
            </c:numRef>
          </c:val>
          <c:smooth val="0"/>
          <c:extLst xmlns:c16r2="http://schemas.microsoft.com/office/drawing/2015/06/chart">
            <c:ext xmlns:c16="http://schemas.microsoft.com/office/drawing/2014/chart" uri="{C3380CC4-5D6E-409C-BE32-E72D297353CC}">
              <c16:uniqueId val="{00000002-1693-410B-A477-1A50FF1022F1}"/>
            </c:ext>
          </c:extLst>
        </c:ser>
        <c:dLbls>
          <c:showLegendKey val="0"/>
          <c:showVal val="0"/>
          <c:showCatName val="0"/>
          <c:showSerName val="0"/>
          <c:showPercent val="0"/>
          <c:showBubbleSize val="0"/>
        </c:dLbls>
        <c:marker val="1"/>
        <c:smooth val="0"/>
        <c:axId val="505699520"/>
        <c:axId val="505699912"/>
      </c:lineChart>
      <c:catAx>
        <c:axId val="50569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5699912"/>
        <c:crosses val="autoZero"/>
        <c:auto val="1"/>
        <c:lblAlgn val="ctr"/>
        <c:lblOffset val="100"/>
        <c:tickLblSkip val="1"/>
        <c:tickMarkSkip val="1"/>
        <c:noMultiLvlLbl val="0"/>
      </c:catAx>
      <c:valAx>
        <c:axId val="505699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69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9BF9-4135-B464-074AB1695F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BF9-4135-B464-074AB1695F54}"/>
            </c:ext>
          </c:extLst>
        </c:ser>
        <c:ser>
          <c:idx val="2"/>
          <c:order val="2"/>
          <c:tx>
            <c:strRef>
              <c:f>データシート!$A$29</c:f>
              <c:strCache>
                <c:ptCount val="1"/>
                <c:pt idx="0">
                  <c:v>北茨城市漁業集落排水事業特別会計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2-9BF9-4135-B464-074AB1695F54}"/>
            </c:ext>
          </c:extLst>
        </c:ser>
        <c:ser>
          <c:idx val="3"/>
          <c:order val="3"/>
          <c:tx>
            <c:strRef>
              <c:f>データシート!$A$30</c:f>
              <c:strCache>
                <c:ptCount val="1"/>
                <c:pt idx="0">
                  <c:v>北茨城市後期高齢者医療特別会計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0.03</c:v>
                </c:pt>
                <c:pt idx="8">
                  <c:v>#N/A</c:v>
                </c:pt>
                <c:pt idx="9">
                  <c:v>0.09</c:v>
                </c:pt>
              </c:numCache>
            </c:numRef>
          </c:val>
          <c:extLst xmlns:c16r2="http://schemas.microsoft.com/office/drawing/2015/06/chart">
            <c:ext xmlns:c16="http://schemas.microsoft.com/office/drawing/2014/chart" uri="{C3380CC4-5D6E-409C-BE32-E72D297353CC}">
              <c16:uniqueId val="{00000003-9BF9-4135-B464-074AB1695F54}"/>
            </c:ext>
          </c:extLst>
        </c:ser>
        <c:ser>
          <c:idx val="4"/>
          <c:order val="4"/>
          <c:tx>
            <c:strRef>
              <c:f>データシート!$A$31</c:f>
              <c:strCache>
                <c:ptCount val="1"/>
                <c:pt idx="0">
                  <c:v>北茨城市公共下水道事業特別会計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0.11</c:v>
                </c:pt>
                <c:pt idx="4">
                  <c:v>#N/A</c:v>
                </c:pt>
                <c:pt idx="5">
                  <c:v>0.11</c:v>
                </c:pt>
                <c:pt idx="6">
                  <c:v>#N/A</c:v>
                </c:pt>
                <c:pt idx="7">
                  <c:v>0.19</c:v>
                </c:pt>
                <c:pt idx="8">
                  <c:v>#N/A</c:v>
                </c:pt>
                <c:pt idx="9">
                  <c:v>0.21</c:v>
                </c:pt>
              </c:numCache>
            </c:numRef>
          </c:val>
          <c:extLst xmlns:c16r2="http://schemas.microsoft.com/office/drawing/2015/06/chart">
            <c:ext xmlns:c16="http://schemas.microsoft.com/office/drawing/2014/chart" uri="{C3380CC4-5D6E-409C-BE32-E72D297353CC}">
              <c16:uniqueId val="{00000004-9BF9-4135-B464-074AB1695F54}"/>
            </c:ext>
          </c:extLst>
        </c:ser>
        <c:ser>
          <c:idx val="5"/>
          <c:order val="5"/>
          <c:tx>
            <c:strRef>
              <c:f>データシート!$A$32</c:f>
              <c:strCache>
                <c:ptCount val="1"/>
                <c:pt idx="0">
                  <c:v>北茨城市国民健康保険事業特別会計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1.1399999999999999</c:v>
                </c:pt>
                <c:pt idx="2">
                  <c:v>#N/A</c:v>
                </c:pt>
                <c:pt idx="3">
                  <c:v>1.64</c:v>
                </c:pt>
                <c:pt idx="4">
                  <c:v>#N/A</c:v>
                </c:pt>
                <c:pt idx="5">
                  <c:v>3.42</c:v>
                </c:pt>
                <c:pt idx="6">
                  <c:v>#N/A</c:v>
                </c:pt>
                <c:pt idx="7">
                  <c:v>0.71</c:v>
                </c:pt>
                <c:pt idx="8">
                  <c:v>#N/A</c:v>
                </c:pt>
                <c:pt idx="9">
                  <c:v>0.83</c:v>
                </c:pt>
              </c:numCache>
            </c:numRef>
          </c:val>
          <c:extLst xmlns:c16r2="http://schemas.microsoft.com/office/drawing/2015/06/chart">
            <c:ext xmlns:c16="http://schemas.microsoft.com/office/drawing/2014/chart" uri="{C3380CC4-5D6E-409C-BE32-E72D297353CC}">
              <c16:uniqueId val="{00000005-9BF9-4135-B464-074AB1695F54}"/>
            </c:ext>
          </c:extLst>
        </c:ser>
        <c:ser>
          <c:idx val="6"/>
          <c:order val="6"/>
          <c:tx>
            <c:strRef>
              <c:f>データシート!$A$33</c:f>
              <c:strCache>
                <c:ptCount val="1"/>
                <c:pt idx="0">
                  <c:v>北茨城市介護保険事業特別会計（保険事業勘定）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1.0900000000000001</c:v>
                </c:pt>
                <c:pt idx="2">
                  <c:v>#N/A</c:v>
                </c:pt>
                <c:pt idx="3">
                  <c:v>1.67</c:v>
                </c:pt>
                <c:pt idx="4">
                  <c:v>#N/A</c:v>
                </c:pt>
                <c:pt idx="5">
                  <c:v>1.42</c:v>
                </c:pt>
                <c:pt idx="6">
                  <c:v>#N/A</c:v>
                </c:pt>
                <c:pt idx="7">
                  <c:v>1.41</c:v>
                </c:pt>
                <c:pt idx="8">
                  <c:v>#N/A</c:v>
                </c:pt>
                <c:pt idx="9">
                  <c:v>1.19</c:v>
                </c:pt>
              </c:numCache>
            </c:numRef>
          </c:val>
          <c:extLst xmlns:c16r2="http://schemas.microsoft.com/office/drawing/2015/06/chart">
            <c:ext xmlns:c16="http://schemas.microsoft.com/office/drawing/2014/chart" uri="{C3380CC4-5D6E-409C-BE32-E72D297353CC}">
              <c16:uniqueId val="{00000006-9BF9-4135-B464-074AB1695F54}"/>
            </c:ext>
          </c:extLst>
        </c:ser>
        <c:ser>
          <c:idx val="7"/>
          <c:order val="7"/>
          <c:tx>
            <c:strRef>
              <c:f>データシート!$A$34</c:f>
              <c:strCache>
                <c:ptCount val="1"/>
                <c:pt idx="0">
                  <c:v>北茨城市工業用水道事業会計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4.13</c:v>
                </c:pt>
                <c:pt idx="2">
                  <c:v>#N/A</c:v>
                </c:pt>
                <c:pt idx="3">
                  <c:v>3.76</c:v>
                </c:pt>
                <c:pt idx="4">
                  <c:v>#N/A</c:v>
                </c:pt>
                <c:pt idx="5">
                  <c:v>3.32</c:v>
                </c:pt>
                <c:pt idx="6">
                  <c:v>#N/A</c:v>
                </c:pt>
                <c:pt idx="7">
                  <c:v>2.94</c:v>
                </c:pt>
                <c:pt idx="8">
                  <c:v>#N/A</c:v>
                </c:pt>
                <c:pt idx="9">
                  <c:v>2.83</c:v>
                </c:pt>
              </c:numCache>
            </c:numRef>
          </c:val>
          <c:extLst xmlns:c16r2="http://schemas.microsoft.com/office/drawing/2015/06/chart">
            <c:ext xmlns:c16="http://schemas.microsoft.com/office/drawing/2014/chart" uri="{C3380CC4-5D6E-409C-BE32-E72D297353CC}">
              <c16:uniqueId val="{00000007-9BF9-4135-B464-074AB1695F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8.1199999999999992</c:v>
                </c:pt>
                <c:pt idx="2">
                  <c:v>#N/A</c:v>
                </c:pt>
                <c:pt idx="3">
                  <c:v>8.3800000000000008</c:v>
                </c:pt>
                <c:pt idx="4">
                  <c:v>#N/A</c:v>
                </c:pt>
                <c:pt idx="5">
                  <c:v>6.78</c:v>
                </c:pt>
                <c:pt idx="6">
                  <c:v>#N/A</c:v>
                </c:pt>
                <c:pt idx="7">
                  <c:v>4.3600000000000003</c:v>
                </c:pt>
                <c:pt idx="8">
                  <c:v>#N/A</c:v>
                </c:pt>
                <c:pt idx="9">
                  <c:v>6.57</c:v>
                </c:pt>
              </c:numCache>
            </c:numRef>
          </c:val>
          <c:extLst xmlns:c16r2="http://schemas.microsoft.com/office/drawing/2015/06/chart">
            <c:ext xmlns:c16="http://schemas.microsoft.com/office/drawing/2014/chart" uri="{C3380CC4-5D6E-409C-BE32-E72D297353CC}">
              <c16:uniqueId val="{00000008-9BF9-4135-B464-074AB1695F54}"/>
            </c:ext>
          </c:extLst>
        </c:ser>
        <c:ser>
          <c:idx val="9"/>
          <c:order val="9"/>
          <c:tx>
            <c:strRef>
              <c:f>データシート!$A$36</c:f>
              <c:strCache>
                <c:ptCount val="1"/>
                <c:pt idx="0">
                  <c:v>北茨城市水道事業会計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7.97</c:v>
                </c:pt>
                <c:pt idx="2">
                  <c:v>#N/A</c:v>
                </c:pt>
                <c:pt idx="3">
                  <c:v>9.16</c:v>
                </c:pt>
                <c:pt idx="4">
                  <c:v>#N/A</c:v>
                </c:pt>
                <c:pt idx="5">
                  <c:v>9.52</c:v>
                </c:pt>
                <c:pt idx="6">
                  <c:v>#N/A</c:v>
                </c:pt>
                <c:pt idx="7">
                  <c:v>8.5299999999999994</c:v>
                </c:pt>
                <c:pt idx="8">
                  <c:v>#N/A</c:v>
                </c:pt>
                <c:pt idx="9">
                  <c:v>7.81</c:v>
                </c:pt>
              </c:numCache>
            </c:numRef>
          </c:val>
          <c:extLst xmlns:c16r2="http://schemas.microsoft.com/office/drawing/2015/06/chart">
            <c:ext xmlns:c16="http://schemas.microsoft.com/office/drawing/2014/chart" uri="{C3380CC4-5D6E-409C-BE32-E72D297353CC}">
              <c16:uniqueId val="{00000009-9BF9-4135-B464-074AB1695F54}"/>
            </c:ext>
          </c:extLst>
        </c:ser>
        <c:dLbls>
          <c:showLegendKey val="0"/>
          <c:showVal val="0"/>
          <c:showCatName val="0"/>
          <c:showSerName val="0"/>
          <c:showPercent val="0"/>
          <c:showBubbleSize val="0"/>
        </c:dLbls>
        <c:gapWidth val="150"/>
        <c:overlap val="100"/>
        <c:axId val="505703832"/>
        <c:axId val="505700304"/>
      </c:barChart>
      <c:catAx>
        <c:axId val="505703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700304"/>
        <c:crosses val="autoZero"/>
        <c:auto val="1"/>
        <c:lblAlgn val="ctr"/>
        <c:lblOffset val="100"/>
        <c:tickLblSkip val="1"/>
        <c:tickMarkSkip val="1"/>
        <c:noMultiLvlLbl val="0"/>
      </c:catAx>
      <c:valAx>
        <c:axId val="50570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703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1348</c:v>
                </c:pt>
                <c:pt idx="5">
                  <c:v>1328</c:v>
                </c:pt>
                <c:pt idx="8">
                  <c:v>1320</c:v>
                </c:pt>
                <c:pt idx="11">
                  <c:v>1293</c:v>
                </c:pt>
                <c:pt idx="14">
                  <c:v>1334</c:v>
                </c:pt>
              </c:numCache>
            </c:numRef>
          </c:val>
          <c:extLst xmlns:c16r2="http://schemas.microsoft.com/office/drawing/2015/06/chart">
            <c:ext xmlns:c16="http://schemas.microsoft.com/office/drawing/2014/chart" uri="{C3380CC4-5D6E-409C-BE32-E72D297353CC}">
              <c16:uniqueId val="{00000000-0A4D-450C-95AC-AD25649B1F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A4D-450C-95AC-AD25649B1F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26</c:v>
                </c:pt>
                <c:pt idx="3">
                  <c:v>32</c:v>
                </c:pt>
                <c:pt idx="6">
                  <c:v>29</c:v>
                </c:pt>
                <c:pt idx="9">
                  <c:v>28</c:v>
                </c:pt>
                <c:pt idx="12">
                  <c:v>28</c:v>
                </c:pt>
              </c:numCache>
            </c:numRef>
          </c:val>
          <c:extLst xmlns:c16r2="http://schemas.microsoft.com/office/drawing/2015/06/chart">
            <c:ext xmlns:c16="http://schemas.microsoft.com/office/drawing/2014/chart" uri="{C3380CC4-5D6E-409C-BE32-E72D297353CC}">
              <c16:uniqueId val="{00000002-0A4D-450C-95AC-AD25649B1F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22</c:v>
                </c:pt>
                <c:pt idx="6">
                  <c:v>14</c:v>
                </c:pt>
                <c:pt idx="9">
                  <c:v>11</c:v>
                </c:pt>
                <c:pt idx="12">
                  <c:v>10</c:v>
                </c:pt>
              </c:numCache>
            </c:numRef>
          </c:val>
          <c:extLst xmlns:c16r2="http://schemas.microsoft.com/office/drawing/2015/06/chart">
            <c:ext xmlns:c16="http://schemas.microsoft.com/office/drawing/2014/chart" uri="{C3380CC4-5D6E-409C-BE32-E72D297353CC}">
              <c16:uniqueId val="{00000003-0A4D-450C-95AC-AD25649B1F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484</c:v>
                </c:pt>
                <c:pt idx="3">
                  <c:v>416</c:v>
                </c:pt>
                <c:pt idx="6">
                  <c:v>403</c:v>
                </c:pt>
                <c:pt idx="9">
                  <c:v>431</c:v>
                </c:pt>
                <c:pt idx="12">
                  <c:v>417</c:v>
                </c:pt>
              </c:numCache>
            </c:numRef>
          </c:val>
          <c:extLst xmlns:c16r2="http://schemas.microsoft.com/office/drawing/2015/06/chart">
            <c:ext xmlns:c16="http://schemas.microsoft.com/office/drawing/2014/chart" uri="{C3380CC4-5D6E-409C-BE32-E72D297353CC}">
              <c16:uniqueId val="{00000004-0A4D-450C-95AC-AD25649B1F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A4D-450C-95AC-AD25649B1F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A4D-450C-95AC-AD25649B1F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1491</c:v>
                </c:pt>
                <c:pt idx="3">
                  <c:v>1511</c:v>
                </c:pt>
                <c:pt idx="6">
                  <c:v>1636</c:v>
                </c:pt>
                <c:pt idx="9">
                  <c:v>1751</c:v>
                </c:pt>
                <c:pt idx="12">
                  <c:v>1851</c:v>
                </c:pt>
              </c:numCache>
            </c:numRef>
          </c:val>
          <c:extLst xmlns:c16r2="http://schemas.microsoft.com/office/drawing/2015/06/chart">
            <c:ext xmlns:c16="http://schemas.microsoft.com/office/drawing/2014/chart" uri="{C3380CC4-5D6E-409C-BE32-E72D297353CC}">
              <c16:uniqueId val="{00000007-0A4D-450C-95AC-AD25649B1F27}"/>
            </c:ext>
          </c:extLst>
        </c:ser>
        <c:dLbls>
          <c:showLegendKey val="0"/>
          <c:showVal val="0"/>
          <c:showCatName val="0"/>
          <c:showSerName val="0"/>
          <c:showPercent val="0"/>
          <c:showBubbleSize val="0"/>
        </c:dLbls>
        <c:gapWidth val="100"/>
        <c:overlap val="100"/>
        <c:axId val="572777688"/>
        <c:axId val="572772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677</c:v>
                </c:pt>
                <c:pt idx="2">
                  <c:v>#N/A</c:v>
                </c:pt>
                <c:pt idx="3">
                  <c:v>#N/A</c:v>
                </c:pt>
                <c:pt idx="4">
                  <c:v>653</c:v>
                </c:pt>
                <c:pt idx="5">
                  <c:v>#N/A</c:v>
                </c:pt>
                <c:pt idx="6">
                  <c:v>#N/A</c:v>
                </c:pt>
                <c:pt idx="7">
                  <c:v>762</c:v>
                </c:pt>
                <c:pt idx="8">
                  <c:v>#N/A</c:v>
                </c:pt>
                <c:pt idx="9">
                  <c:v>#N/A</c:v>
                </c:pt>
                <c:pt idx="10">
                  <c:v>928</c:v>
                </c:pt>
                <c:pt idx="11">
                  <c:v>#N/A</c:v>
                </c:pt>
                <c:pt idx="12">
                  <c:v>#N/A</c:v>
                </c:pt>
                <c:pt idx="13">
                  <c:v>972</c:v>
                </c:pt>
                <c:pt idx="14">
                  <c:v>#N/A</c:v>
                </c:pt>
              </c:numCache>
            </c:numRef>
          </c:val>
          <c:smooth val="0"/>
          <c:extLst xmlns:c16r2="http://schemas.microsoft.com/office/drawing/2015/06/chart">
            <c:ext xmlns:c16="http://schemas.microsoft.com/office/drawing/2014/chart" uri="{C3380CC4-5D6E-409C-BE32-E72D297353CC}">
              <c16:uniqueId val="{00000008-0A4D-450C-95AC-AD25649B1F27}"/>
            </c:ext>
          </c:extLst>
        </c:ser>
        <c:dLbls>
          <c:showLegendKey val="0"/>
          <c:showVal val="0"/>
          <c:showCatName val="0"/>
          <c:showSerName val="0"/>
          <c:showPercent val="0"/>
          <c:showBubbleSize val="0"/>
        </c:dLbls>
        <c:marker val="1"/>
        <c:smooth val="0"/>
        <c:axId val="572777688"/>
        <c:axId val="572772592"/>
      </c:lineChart>
      <c:catAx>
        <c:axId val="57277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2772592"/>
        <c:crosses val="autoZero"/>
        <c:auto val="1"/>
        <c:lblAlgn val="ctr"/>
        <c:lblOffset val="100"/>
        <c:tickLblSkip val="1"/>
        <c:tickMarkSkip val="1"/>
        <c:noMultiLvlLbl val="0"/>
      </c:catAx>
      <c:valAx>
        <c:axId val="572772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2777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14619</c:v>
                </c:pt>
                <c:pt idx="5">
                  <c:v>14945</c:v>
                </c:pt>
                <c:pt idx="8">
                  <c:v>14845</c:v>
                </c:pt>
                <c:pt idx="11">
                  <c:v>14629</c:v>
                </c:pt>
                <c:pt idx="14">
                  <c:v>14487</c:v>
                </c:pt>
              </c:numCache>
            </c:numRef>
          </c:val>
          <c:extLst xmlns:c16r2="http://schemas.microsoft.com/office/drawing/2015/06/chart">
            <c:ext xmlns:c16="http://schemas.microsoft.com/office/drawing/2014/chart" uri="{C3380CC4-5D6E-409C-BE32-E72D297353CC}">
              <c16:uniqueId val="{00000000-AC66-4B98-BCE2-C9E349C90F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2461</c:v>
                </c:pt>
                <c:pt idx="5">
                  <c:v>2385</c:v>
                </c:pt>
                <c:pt idx="8">
                  <c:v>2446</c:v>
                </c:pt>
                <c:pt idx="11">
                  <c:v>2656</c:v>
                </c:pt>
                <c:pt idx="14">
                  <c:v>2524</c:v>
                </c:pt>
              </c:numCache>
            </c:numRef>
          </c:val>
          <c:extLst xmlns:c16r2="http://schemas.microsoft.com/office/drawing/2015/06/chart">
            <c:ext xmlns:c16="http://schemas.microsoft.com/office/drawing/2014/chart" uri="{C3380CC4-5D6E-409C-BE32-E72D297353CC}">
              <c16:uniqueId val="{00000001-AC66-4B98-BCE2-C9E349C90F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3897</c:v>
                </c:pt>
                <c:pt idx="5">
                  <c:v>3722</c:v>
                </c:pt>
                <c:pt idx="8">
                  <c:v>3683</c:v>
                </c:pt>
                <c:pt idx="11">
                  <c:v>3423</c:v>
                </c:pt>
                <c:pt idx="14">
                  <c:v>2540</c:v>
                </c:pt>
              </c:numCache>
            </c:numRef>
          </c:val>
          <c:extLst xmlns:c16r2="http://schemas.microsoft.com/office/drawing/2015/06/chart">
            <c:ext xmlns:c16="http://schemas.microsoft.com/office/drawing/2014/chart" uri="{C3380CC4-5D6E-409C-BE32-E72D297353CC}">
              <c16:uniqueId val="{00000002-AC66-4B98-BCE2-C9E349C90F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C66-4B98-BCE2-C9E349C90F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C66-4B98-BCE2-C9E349C90F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c:v>
                </c:pt>
                <c:pt idx="3">
                  <c:v>10</c:v>
                </c:pt>
                <c:pt idx="6">
                  <c:v>6</c:v>
                </c:pt>
                <c:pt idx="9">
                  <c:v>13</c:v>
                </c:pt>
                <c:pt idx="12">
                  <c:v>9</c:v>
                </c:pt>
              </c:numCache>
            </c:numRef>
          </c:val>
          <c:extLst xmlns:c16r2="http://schemas.microsoft.com/office/drawing/2015/06/chart">
            <c:ext xmlns:c16="http://schemas.microsoft.com/office/drawing/2014/chart" uri="{C3380CC4-5D6E-409C-BE32-E72D297353CC}">
              <c16:uniqueId val="{00000005-AC66-4B98-BCE2-C9E349C90F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3007</c:v>
                </c:pt>
                <c:pt idx="3">
                  <c:v>2922</c:v>
                </c:pt>
                <c:pt idx="6">
                  <c:v>2893</c:v>
                </c:pt>
                <c:pt idx="9">
                  <c:v>2818</c:v>
                </c:pt>
                <c:pt idx="12">
                  <c:v>2764</c:v>
                </c:pt>
              </c:numCache>
            </c:numRef>
          </c:val>
          <c:extLst xmlns:c16r2="http://schemas.microsoft.com/office/drawing/2015/06/chart">
            <c:ext xmlns:c16="http://schemas.microsoft.com/office/drawing/2014/chart" uri="{C3380CC4-5D6E-409C-BE32-E72D297353CC}">
              <c16:uniqueId val="{00000006-AC66-4B98-BCE2-C9E349C90F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208</c:v>
                </c:pt>
                <c:pt idx="3">
                  <c:v>165</c:v>
                </c:pt>
                <c:pt idx="6">
                  <c:v>137</c:v>
                </c:pt>
                <c:pt idx="9">
                  <c:v>96</c:v>
                </c:pt>
                <c:pt idx="12">
                  <c:v>104</c:v>
                </c:pt>
              </c:numCache>
            </c:numRef>
          </c:val>
          <c:extLst xmlns:c16r2="http://schemas.microsoft.com/office/drawing/2015/06/chart">
            <c:ext xmlns:c16="http://schemas.microsoft.com/office/drawing/2014/chart" uri="{C3380CC4-5D6E-409C-BE32-E72D297353CC}">
              <c16:uniqueId val="{00000007-AC66-4B98-BCE2-C9E349C90F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6412</c:v>
                </c:pt>
                <c:pt idx="3">
                  <c:v>6393</c:v>
                </c:pt>
                <c:pt idx="6">
                  <c:v>5961</c:v>
                </c:pt>
                <c:pt idx="9">
                  <c:v>5794</c:v>
                </c:pt>
                <c:pt idx="12">
                  <c:v>5548</c:v>
                </c:pt>
              </c:numCache>
            </c:numRef>
          </c:val>
          <c:extLst xmlns:c16r2="http://schemas.microsoft.com/office/drawing/2015/06/chart">
            <c:ext xmlns:c16="http://schemas.microsoft.com/office/drawing/2014/chart" uri="{C3380CC4-5D6E-409C-BE32-E72D297353CC}">
              <c16:uniqueId val="{00000008-AC66-4B98-BCE2-C9E349C90F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132</c:v>
                </c:pt>
                <c:pt idx="3">
                  <c:v>100</c:v>
                </c:pt>
                <c:pt idx="6">
                  <c:v>71</c:v>
                </c:pt>
                <c:pt idx="9">
                  <c:v>43</c:v>
                </c:pt>
                <c:pt idx="12">
                  <c:v>15</c:v>
                </c:pt>
              </c:numCache>
            </c:numRef>
          </c:val>
          <c:extLst xmlns:c16r2="http://schemas.microsoft.com/office/drawing/2015/06/chart">
            <c:ext xmlns:c16="http://schemas.microsoft.com/office/drawing/2014/chart" uri="{C3380CC4-5D6E-409C-BE32-E72D297353CC}">
              <c16:uniqueId val="{00000009-AC66-4B98-BCE2-C9E349C90F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19794</c:v>
                </c:pt>
                <c:pt idx="3">
                  <c:v>20594</c:v>
                </c:pt>
                <c:pt idx="6">
                  <c:v>21191</c:v>
                </c:pt>
                <c:pt idx="9">
                  <c:v>21518</c:v>
                </c:pt>
                <c:pt idx="12">
                  <c:v>22300</c:v>
                </c:pt>
              </c:numCache>
            </c:numRef>
          </c:val>
          <c:extLst xmlns:c16r2="http://schemas.microsoft.com/office/drawing/2015/06/chart">
            <c:ext xmlns:c16="http://schemas.microsoft.com/office/drawing/2014/chart" uri="{C3380CC4-5D6E-409C-BE32-E72D297353CC}">
              <c16:uniqueId val="{0000000A-AC66-4B98-BCE2-C9E349C90F9F}"/>
            </c:ext>
          </c:extLst>
        </c:ser>
        <c:dLbls>
          <c:showLegendKey val="0"/>
          <c:showVal val="0"/>
          <c:showCatName val="0"/>
          <c:showSerName val="0"/>
          <c:showPercent val="0"/>
          <c:showBubbleSize val="0"/>
        </c:dLbls>
        <c:gapWidth val="100"/>
        <c:overlap val="100"/>
        <c:axId val="572779256"/>
        <c:axId val="572774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8586</c:v>
                </c:pt>
                <c:pt idx="2">
                  <c:v>#N/A</c:v>
                </c:pt>
                <c:pt idx="3">
                  <c:v>#N/A</c:v>
                </c:pt>
                <c:pt idx="4">
                  <c:v>9130</c:v>
                </c:pt>
                <c:pt idx="5">
                  <c:v>#N/A</c:v>
                </c:pt>
                <c:pt idx="6">
                  <c:v>#N/A</c:v>
                </c:pt>
                <c:pt idx="7">
                  <c:v>9285</c:v>
                </c:pt>
                <c:pt idx="8">
                  <c:v>#N/A</c:v>
                </c:pt>
                <c:pt idx="9">
                  <c:v>#N/A</c:v>
                </c:pt>
                <c:pt idx="10">
                  <c:v>9574</c:v>
                </c:pt>
                <c:pt idx="11">
                  <c:v>#N/A</c:v>
                </c:pt>
                <c:pt idx="12">
                  <c:v>#N/A</c:v>
                </c:pt>
                <c:pt idx="13">
                  <c:v>11189</c:v>
                </c:pt>
                <c:pt idx="14">
                  <c:v>#N/A</c:v>
                </c:pt>
              </c:numCache>
            </c:numRef>
          </c:val>
          <c:smooth val="0"/>
          <c:extLst xmlns:c16r2="http://schemas.microsoft.com/office/drawing/2015/06/chart">
            <c:ext xmlns:c16="http://schemas.microsoft.com/office/drawing/2014/chart" uri="{C3380CC4-5D6E-409C-BE32-E72D297353CC}">
              <c16:uniqueId val="{0000000B-AC66-4B98-BCE2-C9E349C90F9F}"/>
            </c:ext>
          </c:extLst>
        </c:ser>
        <c:dLbls>
          <c:showLegendKey val="0"/>
          <c:showVal val="0"/>
          <c:showCatName val="0"/>
          <c:showSerName val="0"/>
          <c:showPercent val="0"/>
          <c:showBubbleSize val="0"/>
        </c:dLbls>
        <c:marker val="1"/>
        <c:smooth val="0"/>
        <c:axId val="572779256"/>
        <c:axId val="572774160"/>
      </c:lineChart>
      <c:catAx>
        <c:axId val="572779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2774160"/>
        <c:crosses val="autoZero"/>
        <c:auto val="1"/>
        <c:lblAlgn val="ctr"/>
        <c:lblOffset val="100"/>
        <c:tickLblSkip val="1"/>
        <c:tickMarkSkip val="1"/>
        <c:noMultiLvlLbl val="0"/>
      </c:catAx>
      <c:valAx>
        <c:axId val="572774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2779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2347</c:v>
                </c:pt>
                <c:pt idx="1">
                  <c:v>1965</c:v>
                </c:pt>
                <c:pt idx="2">
                  <c:v>1151</c:v>
                </c:pt>
              </c:numCache>
            </c:numRef>
          </c:val>
          <c:extLst xmlns:c16r2="http://schemas.microsoft.com/office/drawing/2015/06/chart">
            <c:ext xmlns:c16="http://schemas.microsoft.com/office/drawing/2014/chart" uri="{C3380CC4-5D6E-409C-BE32-E72D297353CC}">
              <c16:uniqueId val="{00000000-2A68-4D8D-B4E8-DDE548FCE9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168</c:v>
                </c:pt>
                <c:pt idx="1">
                  <c:v>168</c:v>
                </c:pt>
                <c:pt idx="2">
                  <c:v>152</c:v>
                </c:pt>
              </c:numCache>
            </c:numRef>
          </c:val>
          <c:extLst xmlns:c16r2="http://schemas.microsoft.com/office/drawing/2015/06/chart">
            <c:ext xmlns:c16="http://schemas.microsoft.com/office/drawing/2014/chart" uri="{C3380CC4-5D6E-409C-BE32-E72D297353CC}">
              <c16:uniqueId val="{00000001-2A68-4D8D-B4E8-DDE548FCE9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3305</c:v>
                </c:pt>
                <c:pt idx="1">
                  <c:v>1716</c:v>
                </c:pt>
                <c:pt idx="2">
                  <c:v>1581</c:v>
                </c:pt>
              </c:numCache>
            </c:numRef>
          </c:val>
          <c:extLst xmlns:c16r2="http://schemas.microsoft.com/office/drawing/2015/06/chart">
            <c:ext xmlns:c16="http://schemas.microsoft.com/office/drawing/2014/chart" uri="{C3380CC4-5D6E-409C-BE32-E72D297353CC}">
              <c16:uniqueId val="{00000002-2A68-4D8D-B4E8-DDE548FCE924}"/>
            </c:ext>
          </c:extLst>
        </c:ser>
        <c:dLbls>
          <c:showLegendKey val="0"/>
          <c:showVal val="0"/>
          <c:showCatName val="0"/>
          <c:showSerName val="0"/>
          <c:showPercent val="0"/>
          <c:showBubbleSize val="0"/>
        </c:dLbls>
        <c:gapWidth val="120"/>
        <c:overlap val="100"/>
        <c:axId val="572774944"/>
        <c:axId val="572772200"/>
      </c:barChart>
      <c:catAx>
        <c:axId val="57277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2772200"/>
        <c:crosses val="autoZero"/>
        <c:auto val="1"/>
        <c:lblAlgn val="ctr"/>
        <c:lblOffset val="100"/>
        <c:tickLblSkip val="1"/>
        <c:tickMarkSkip val="1"/>
        <c:noMultiLvlLbl val="0"/>
      </c:catAx>
      <c:valAx>
        <c:axId val="572772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277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年度まで普通建設事業を抑制してきたことから地方債償還額が減少傾向にあったが、平成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年度以降に実施してきた小中一貫校、図書館、消防庁舎建設、都市公園拡張などに係る地方債の償還が始まったことにより、平成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年度以降増加傾向に転じた。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公営企業債の元利償還金に対する繰入金は、落ち着きを見せてはいるものの、市民病院建設に係る企業債償還繰出金は続くため、大きな減額はないと予想される。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組合等が起こした地方債の元利償還金に対する負担金等については、減少傾向が続いていたが、令和元年度から一部事務組合を設立し、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広域による清掃センター建設事業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を実施していることから、今後は公債費に係る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負担金が発生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するため、増加に転じることが見込まれる。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今後も公共施設老朽化対策は続くが、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負担を残さないような地方債管理を念頭に置き、財政運営に努める。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減債基金残高のうち、実質公債費比率の算定に用いる満期一括償還地方債の償還の財源として積み立てた額はない。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一般会計等における地方債の現在高については、近年減少傾向にあったが、消防庁舎、図書館、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等の建設事業及び茨城国体のためのテニスコート整備事業の実施により、増加傾向が続いている。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公営企業債等見込額は、公共下水道整備事業及び市民病院建設に伴う一般会計負担分があるため高い水準となっている。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50">
              <a:effectLst/>
              <a:latin typeface="ＭＳ Ｐゴシック" panose="020B0600070205080204" pitchFamily="50" charset="-128"/>
              <a:ea typeface="ＭＳ Ｐゴシック" panose="020B0600070205080204" pitchFamily="50" charset="-128"/>
            </a:rPr>
            <a:t>　組合等負担等見込額については、減少傾向が続いていたが、広域での清掃センター建設に係る組合債の発行により、令和元年度は増加に転じた。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退職手当負担見込額は、職員数抑制の効果により減少傾向が続いている。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今後は、将来負担比率（分子）が増加することが予想されるため、過度な将来負担が発生しないよう心掛けた財政運営等を行っていく。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充当可能財源等については、財政調整基金を着実に積み増してきたため、充当可能基金が安定してい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令和元年度には中学校建設事業や清掃センター建設事業、災害復旧事業等多額の一般財源を伴う事業の財源に充てるため財政調整基金の取り崩しを行ったことなどにより、充当可能基金が減少している。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、少子高齢化の進展等に伴う経常経費の増加が見込まれ、一般財源が厳しい状況となることが予想されるため、引き続き適正な基金の管理に努める。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茨城県北茨城市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国体の終了に伴い、国体実行委員会の精算による余剰金を国体開催記念スポーツ振興基金に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、新たに交付決定を受けた東日本大震災復興交付金基金に積み立てたほか、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環境保全基金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積立を行ったが、東日本大震災復興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推進事業に充当するため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復興交付金基金を約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百万円、一般財源不足に対応するため財政調整基金を約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百万円取り崩したことから、基金全体で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今後は、公債費や扶助費などの経常経費の増加に伴い、一般財源が厳しい状況になることが予想されることから、財政調整基金及び減債基金を適正に管理する。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しかしながら、今後は、津波避難道路整備事業、防災集団移転跡地整備事業などの東日本大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震災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復興交付金事業の進ちょくに伴う復興交付金基金の取崩しを行う予定であるため、基金全体では減額となる見込みである。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・東日本大震災復興交付金基金：東日本大震災からの復興事業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・環境保全基金：市民の健康と生活環境を保全するための施策</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・復興まちづくり基金：東日本大震災からの復興に向けて実施する市民生活の安定、地域コミュニティの再生、地域経済の活性化等を目的とした復興まちづくりの推進</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・ふるさと応援基金：ふるさとの教育又は文化の振興、福祉又は少子化対策、自然環境の保全、産業の振興、医療の充実に関する事業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・瓦葺利夫人材育成基金：次代を担う有為な人材の育成に資する施策</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・東日本大震災復興交付金基金：東日本大震災復興交付金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百万円を積み立てたものの、津波避難道路整備な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どの復興推進事業に充てるため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百万円を取り崩したことによる減</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・環境保全基金：環境保全関係負担金受入金の積立等により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・復興まちづくり基金：津波被災者住宅再建事業費補助金に充当するため、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百万円を取り崩したことによる減</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ふるさと応援寄附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百万円を積み立てたものの、磯原中学校建設事業等に充てるため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を取り崩したことによる減</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・瓦葺利夫人材育成基金：奨学金等支給事業に充当するため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百万を取り崩した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ものの、瓦葺利夫氏からの寄附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・東日本大震災復興交付金基金：復興推進事業の進ちょくに伴い、取崩しを行う。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・環境保全基金：環境保全関係負担金受入金を積み立てながら、環境保全に資する事業への活用を図る。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・復興まちづくり基金：東日本大震災からの復興に向けて実施するまちづくり事業への活用を図る。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・ふるさと応援基金：ふるさと応援寄附を積み立てながら、寄附の目的に応じた事業に充当する。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・瓦葺利夫人材育成基金：時代を担う優位な人材の育成に資する施策への活用を図る。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磯原中学校建設事業、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清掃センター建設事業、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などを実施したため、多額の一般財源を要したことから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今後は、公債費や扶助費などの経常経費の増加に伴い、一般財源が厳しい状況になることが予想される中で、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新型コロナウイルス感染症の影響による市税等の減収も見込まれることから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一般財源不足に対応するため、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適正な基金管理に努める。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小中一貫校建設事業債償還に充てるため、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ったことにより減少した。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年度以降に実施した消防庁舎、図書館、小中一貫校、都市公園拡張などの大規模建設事業に係る地方債償還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生じるなど公債費の増加傾向が続くことから、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その償還の一部に活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用予定である。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43,197
42,910
186.80
24,401,312
23,057,580
664,100
10,106,767
22,300,370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市税は、市民税において、平成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法人の業績好調により、法人市民税の収入が大きくなっている。個人市民税も人口減少の中、大きな減少もなく推移している。また、固定資産税においても、土地の減額はあるものの、家屋・償却資産が比較的安定していることから、市税全体でも大きく減少することなく安定して収入されているため、類似団体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人口減少や退職者の増に伴う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市民税</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の減、地価の下落等に伴う固定資産税の減に加え、新型コロナウイルス感染症の影響による法人市民税の減額も見込まれることから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、収納率の向上等を図り、自主財源の確保に努める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とともに、施策の厳選、更なる経費の節減等歳出の見直しを行い、財政基盤の強化に努める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157692</xdr:rowOff>
    </xdr:to>
    <xdr:cxnSp macro="">
      <xdr:nvCxnSpPr>
        <xdr:cNvPr id="72" name="直線コネクタ 71"/>
        <xdr:cNvCxnSpPr/>
      </xdr:nvCxnSpPr>
      <xdr:spPr>
        <a:xfrm flipV="1">
          <a:off x="3225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39</xdr:row>
      <xdr:rowOff>157692</xdr:rowOff>
    </xdr:to>
    <xdr:cxnSp macro="">
      <xdr:nvCxnSpPr>
        <xdr:cNvPr id="75" name="直線コネクタ 74"/>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157692</xdr:rowOff>
    </xdr:to>
    <xdr:cxnSp macro="">
      <xdr:nvCxnSpPr>
        <xdr:cNvPr id="78" name="直線コネクタ 77"/>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ポイント高くなっている。要因としては、普通交付税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経常一般財源等が約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人件費、物件費、公債費等の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により、経常経費充当一般財源等が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ったことによる。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今後も、臨時財政対策債等に係る元利償還金の増額により公債費が増となるなど、経常経費が多額になる傾向にあると予想されるため、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引き続き経常経費の抑制に取り組むとともに、事業のスクラップ・アンド・ビルドの意識向上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を図っていくとともに、地方債の適正な管理に努める。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64</xdr:row>
      <xdr:rowOff>44196</xdr:rowOff>
    </xdr:to>
    <xdr:cxnSp macro="">
      <xdr:nvCxnSpPr>
        <xdr:cNvPr id="130" name="直線コネクタ 129"/>
        <xdr:cNvCxnSpPr/>
      </xdr:nvCxnSpPr>
      <xdr:spPr>
        <a:xfrm>
          <a:off x="4114800" y="110073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64</xdr:row>
      <xdr:rowOff>34544</xdr:rowOff>
    </xdr:to>
    <xdr:cxnSp macro="">
      <xdr:nvCxnSpPr>
        <xdr:cNvPr id="133" name="直線コネクタ 132"/>
        <xdr:cNvCxnSpPr/>
      </xdr:nvCxnSpPr>
      <xdr:spPr>
        <a:xfrm>
          <a:off x="3225800" y="1081430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49276</xdr:rowOff>
    </xdr:from>
    <xdr:to>
      <xdr:col>15</xdr:col>
      <xdr:colOff>82550</xdr:colOff>
      <xdr:row>63</xdr:row>
      <xdr:rowOff>12954</xdr:rowOff>
    </xdr:to>
    <xdr:cxnSp macro="">
      <xdr:nvCxnSpPr>
        <xdr:cNvPr id="136" name="直線コネクタ 135"/>
        <xdr:cNvCxnSpPr/>
      </xdr:nvCxnSpPr>
      <xdr:spPr>
        <a:xfrm>
          <a:off x="2336800" y="106791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129032</xdr:rowOff>
    </xdr:from>
    <xdr:to>
      <xdr:col>11</xdr:col>
      <xdr:colOff>31750</xdr:colOff>
      <xdr:row>62</xdr:row>
      <xdr:rowOff>49276</xdr:rowOff>
    </xdr:to>
    <xdr:cxnSp macro="">
      <xdr:nvCxnSpPr>
        <xdr:cNvPr id="139" name="直線コネクタ 138"/>
        <xdr:cNvCxnSpPr/>
      </xdr:nvCxnSpPr>
      <xdr:spPr>
        <a:xfrm>
          <a:off x="1447800" y="105874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1" name="楕円 150"/>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2" name="テキスト ボックス 151"/>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133604</xdr:rowOff>
    </xdr:from>
    <xdr:to>
      <xdr:col>15</xdr:col>
      <xdr:colOff>133350</xdr:colOff>
      <xdr:row>63</xdr:row>
      <xdr:rowOff>63754</xdr:rowOff>
    </xdr:to>
    <xdr:sp macro="" textlink="">
      <xdr:nvSpPr>
        <xdr:cNvPr id="153" name="楕円 152"/>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48531</xdr:rowOff>
    </xdr:from>
    <xdr:ext cx="762000" cy="259045"/>
    <xdr:sp macro="" textlink="">
      <xdr:nvSpPr>
        <xdr:cNvPr id="154" name="テキスト ボックス 153"/>
        <xdr:cNvSpPr txBox="1"/>
      </xdr:nvSpPr>
      <xdr:spPr>
        <a:xfrm>
          <a:off x="2844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5" name="楕円 154"/>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84853</xdr:rowOff>
    </xdr:from>
    <xdr:ext cx="762000" cy="259045"/>
    <xdr:sp macro="" textlink="">
      <xdr:nvSpPr>
        <xdr:cNvPr id="156" name="テキスト ボックス 155"/>
        <xdr:cNvSpPr txBox="1"/>
      </xdr:nvSpPr>
      <xdr:spPr>
        <a:xfrm>
          <a:off x="1955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78232</xdr:rowOff>
    </xdr:from>
    <xdr:to>
      <xdr:col>7</xdr:col>
      <xdr:colOff>31750</xdr:colOff>
      <xdr:row>62</xdr:row>
      <xdr:rowOff>8382</xdr:rowOff>
    </xdr:to>
    <xdr:sp macro="" textlink="">
      <xdr:nvSpPr>
        <xdr:cNvPr id="157" name="楕円 156"/>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164609</xdr:rowOff>
    </xdr:from>
    <xdr:ext cx="762000" cy="259045"/>
    <xdr:sp macro="" textlink="">
      <xdr:nvSpPr>
        <xdr:cNvPr id="158" name="テキスト ボックス 157"/>
        <xdr:cNvSpPr txBox="1"/>
      </xdr:nvSpPr>
      <xdr:spPr>
        <a:xfrm>
          <a:off x="1066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人件費、物件費及び維持補修費の合計額の人口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人当たりの金額が類似団体平均に比べ低くなっているのは、主に人件費が要因である。職員数の削減を着実に行ってきたことにより、職員給与費が抑制されているためである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しかしながら、職員数については、ほぼ一定となりつつあるため、今後は減額傾向にはならないと予想される。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委託料や事務機器借上料が増加傾向にあるなど、全体として増加している。維持補修費についても、公共施設の老朽化に伴い、増加傾向にあるため、経費節減に対する意識を向上させ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41165</xdr:rowOff>
    </xdr:from>
    <xdr:to>
      <xdr:col>23</xdr:col>
      <xdr:colOff>133350</xdr:colOff>
      <xdr:row>82</xdr:row>
      <xdr:rowOff>94280</xdr:rowOff>
    </xdr:to>
    <xdr:cxnSp macro="">
      <xdr:nvCxnSpPr>
        <xdr:cNvPr id="191" name="直線コネクタ 190"/>
        <xdr:cNvCxnSpPr/>
      </xdr:nvCxnSpPr>
      <xdr:spPr>
        <a:xfrm>
          <a:off x="4114800" y="14100065"/>
          <a:ext cx="838200" cy="5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157059</xdr:rowOff>
    </xdr:from>
    <xdr:to>
      <xdr:col>19</xdr:col>
      <xdr:colOff>133350</xdr:colOff>
      <xdr:row>82</xdr:row>
      <xdr:rowOff>41165</xdr:rowOff>
    </xdr:to>
    <xdr:cxnSp macro="">
      <xdr:nvCxnSpPr>
        <xdr:cNvPr id="194" name="直線コネクタ 193"/>
        <xdr:cNvCxnSpPr/>
      </xdr:nvCxnSpPr>
      <xdr:spPr>
        <a:xfrm>
          <a:off x="3225800" y="14044509"/>
          <a:ext cx="889000" cy="5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120168</xdr:rowOff>
    </xdr:from>
    <xdr:to>
      <xdr:col>15</xdr:col>
      <xdr:colOff>82550</xdr:colOff>
      <xdr:row>81</xdr:row>
      <xdr:rowOff>157059</xdr:rowOff>
    </xdr:to>
    <xdr:cxnSp macro="">
      <xdr:nvCxnSpPr>
        <xdr:cNvPr id="197" name="直線コネクタ 196"/>
        <xdr:cNvCxnSpPr/>
      </xdr:nvCxnSpPr>
      <xdr:spPr>
        <a:xfrm>
          <a:off x="2336800" y="14007618"/>
          <a:ext cx="889000" cy="3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120168</xdr:rowOff>
    </xdr:from>
    <xdr:to>
      <xdr:col>11</xdr:col>
      <xdr:colOff>31750</xdr:colOff>
      <xdr:row>81</xdr:row>
      <xdr:rowOff>150456</xdr:rowOff>
    </xdr:to>
    <xdr:cxnSp macro="">
      <xdr:nvCxnSpPr>
        <xdr:cNvPr id="200" name="直線コネクタ 199"/>
        <xdr:cNvCxnSpPr/>
      </xdr:nvCxnSpPr>
      <xdr:spPr>
        <a:xfrm flipV="1">
          <a:off x="1447800" y="14007618"/>
          <a:ext cx="889000" cy="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43480</xdr:rowOff>
    </xdr:from>
    <xdr:to>
      <xdr:col>23</xdr:col>
      <xdr:colOff>184150</xdr:colOff>
      <xdr:row>82</xdr:row>
      <xdr:rowOff>145080</xdr:rowOff>
    </xdr:to>
    <xdr:sp macro="" textlink="">
      <xdr:nvSpPr>
        <xdr:cNvPr id="210" name="楕円 209"/>
        <xdr:cNvSpPr/>
      </xdr:nvSpPr>
      <xdr:spPr>
        <a:xfrm>
          <a:off x="4902200" y="14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60007</xdr:rowOff>
    </xdr:from>
    <xdr:ext cx="762000" cy="259045"/>
    <xdr:sp macro="" textlink="">
      <xdr:nvSpPr>
        <xdr:cNvPr id="211" name="人件費・物件費等の状況該当値テキスト"/>
        <xdr:cNvSpPr txBox="1"/>
      </xdr:nvSpPr>
      <xdr:spPr>
        <a:xfrm>
          <a:off x="5041900" y="1394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161815</xdr:rowOff>
    </xdr:from>
    <xdr:to>
      <xdr:col>19</xdr:col>
      <xdr:colOff>184150</xdr:colOff>
      <xdr:row>82</xdr:row>
      <xdr:rowOff>91965</xdr:rowOff>
    </xdr:to>
    <xdr:sp macro="" textlink="">
      <xdr:nvSpPr>
        <xdr:cNvPr id="212" name="楕円 211"/>
        <xdr:cNvSpPr/>
      </xdr:nvSpPr>
      <xdr:spPr>
        <a:xfrm>
          <a:off x="4064000" y="140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102142</xdr:rowOff>
    </xdr:from>
    <xdr:ext cx="736600" cy="259045"/>
    <xdr:sp macro="" textlink="">
      <xdr:nvSpPr>
        <xdr:cNvPr id="213" name="テキスト ボックス 212"/>
        <xdr:cNvSpPr txBox="1"/>
      </xdr:nvSpPr>
      <xdr:spPr>
        <a:xfrm>
          <a:off x="3733800" y="13818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106259</xdr:rowOff>
    </xdr:from>
    <xdr:to>
      <xdr:col>15</xdr:col>
      <xdr:colOff>133350</xdr:colOff>
      <xdr:row>82</xdr:row>
      <xdr:rowOff>36409</xdr:rowOff>
    </xdr:to>
    <xdr:sp macro="" textlink="">
      <xdr:nvSpPr>
        <xdr:cNvPr id="214" name="楕円 213"/>
        <xdr:cNvSpPr/>
      </xdr:nvSpPr>
      <xdr:spPr>
        <a:xfrm>
          <a:off x="3175000" y="139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46586</xdr:rowOff>
    </xdr:from>
    <xdr:ext cx="762000" cy="259045"/>
    <xdr:sp macro="" textlink="">
      <xdr:nvSpPr>
        <xdr:cNvPr id="215" name="テキスト ボックス 214"/>
        <xdr:cNvSpPr txBox="1"/>
      </xdr:nvSpPr>
      <xdr:spPr>
        <a:xfrm>
          <a:off x="2844800" y="1376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69368</xdr:rowOff>
    </xdr:from>
    <xdr:to>
      <xdr:col>11</xdr:col>
      <xdr:colOff>82550</xdr:colOff>
      <xdr:row>81</xdr:row>
      <xdr:rowOff>170968</xdr:rowOff>
    </xdr:to>
    <xdr:sp macro="" textlink="">
      <xdr:nvSpPr>
        <xdr:cNvPr id="216" name="楕円 215"/>
        <xdr:cNvSpPr/>
      </xdr:nvSpPr>
      <xdr:spPr>
        <a:xfrm>
          <a:off x="2286000" y="139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9695</xdr:rowOff>
    </xdr:from>
    <xdr:ext cx="762000" cy="259045"/>
    <xdr:sp macro="" textlink="">
      <xdr:nvSpPr>
        <xdr:cNvPr id="217" name="テキスト ボックス 216"/>
        <xdr:cNvSpPr txBox="1"/>
      </xdr:nvSpPr>
      <xdr:spPr>
        <a:xfrm>
          <a:off x="1955800" y="1372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99656</xdr:rowOff>
    </xdr:from>
    <xdr:to>
      <xdr:col>7</xdr:col>
      <xdr:colOff>31750</xdr:colOff>
      <xdr:row>82</xdr:row>
      <xdr:rowOff>29806</xdr:rowOff>
    </xdr:to>
    <xdr:sp macro="" textlink="">
      <xdr:nvSpPr>
        <xdr:cNvPr id="218" name="楕円 217"/>
        <xdr:cNvSpPr/>
      </xdr:nvSpPr>
      <xdr:spPr>
        <a:xfrm>
          <a:off x="1397000" y="139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39983</xdr:rowOff>
    </xdr:from>
    <xdr:ext cx="762000" cy="259045"/>
    <xdr:sp macro="" textlink="">
      <xdr:nvSpPr>
        <xdr:cNvPr id="219" name="テキスト ボックス 218"/>
        <xdr:cNvSpPr txBox="1"/>
      </xdr:nvSpPr>
      <xdr:spPr>
        <a:xfrm>
          <a:off x="1066800" y="1375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ラスパイレス指数は、類似団体平均をやや下回った数値で推移しており、今後も、国家公務員の給与との整合性を保ちながら、適正な給与水準の維持に努める。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117929</xdr:rowOff>
    </xdr:to>
    <xdr:cxnSp macro="">
      <xdr:nvCxnSpPr>
        <xdr:cNvPr id="255" name="直線コネクタ 254"/>
        <xdr:cNvCxnSpPr/>
      </xdr:nvCxnSpPr>
      <xdr:spPr>
        <a:xfrm>
          <a:off x="16179800" y="1455329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117929</xdr:rowOff>
    </xdr:to>
    <xdr:cxnSp macro="">
      <xdr:nvCxnSpPr>
        <xdr:cNvPr id="258" name="直線コネクタ 257"/>
        <xdr:cNvCxnSpPr/>
      </xdr:nvCxnSpPr>
      <xdr:spPr>
        <a:xfrm flipV="1">
          <a:off x="15290800" y="145532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117929</xdr:rowOff>
    </xdr:to>
    <xdr:cxnSp macro="">
      <xdr:nvCxnSpPr>
        <xdr:cNvPr id="261" name="直線コネクタ 260"/>
        <xdr:cNvCxnSpPr/>
      </xdr:nvCxnSpPr>
      <xdr:spPr>
        <a:xfrm>
          <a:off x="14401800" y="145877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14514</xdr:rowOff>
    </xdr:to>
    <xdr:cxnSp macro="">
      <xdr:nvCxnSpPr>
        <xdr:cNvPr id="264" name="直線コネクタ 263"/>
        <xdr:cNvCxnSpPr/>
      </xdr:nvCxnSpPr>
      <xdr:spPr>
        <a:xfrm>
          <a:off x="13512800" y="145188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5"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6" name="楕円 275"/>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7" name="テキスト ボックス 276"/>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78" name="楕円 277"/>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79" name="テキスト ボックス 278"/>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0" name="楕円 279"/>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1" name="テキスト ボックス 280"/>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2" name="楕円 281"/>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3" name="テキスト ボックス 282"/>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人当たり職員数が類似団体平均を下回っているのは、組織の見直し及び業務の一部民間委託等の推進により職員数の削減を着実に実施してきたことが要因である。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しかしながら、職員削減についてはある程度成果を上げたことから、現在は一定水準を保っている。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今後も、定員適正化計画に基づく適正な職員数の管理、効率的な組織機構の確立により、最小の人員で最大限の効果を生み出す、効果的な行政運営の推進に努める。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83185</xdr:rowOff>
    </xdr:to>
    <xdr:cxnSp macro="">
      <xdr:nvCxnSpPr>
        <xdr:cNvPr id="320" name="直線コネクタ 319"/>
        <xdr:cNvCxnSpPr/>
      </xdr:nvCxnSpPr>
      <xdr:spPr>
        <a:xfrm flipV="1">
          <a:off x="16179800" y="10508887"/>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67673</xdr:rowOff>
    </xdr:from>
    <xdr:to>
      <xdr:col>77</xdr:col>
      <xdr:colOff>44450</xdr:colOff>
      <xdr:row>61</xdr:row>
      <xdr:rowOff>83185</xdr:rowOff>
    </xdr:to>
    <xdr:cxnSp macro="">
      <xdr:nvCxnSpPr>
        <xdr:cNvPr id="323" name="直線コネクタ 322"/>
        <xdr:cNvCxnSpPr/>
      </xdr:nvCxnSpPr>
      <xdr:spPr>
        <a:xfrm>
          <a:off x="15290800" y="1052612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48713</xdr:rowOff>
    </xdr:from>
    <xdr:to>
      <xdr:col>72</xdr:col>
      <xdr:colOff>203200</xdr:colOff>
      <xdr:row>61</xdr:row>
      <xdr:rowOff>67673</xdr:rowOff>
    </xdr:to>
    <xdr:cxnSp macro="">
      <xdr:nvCxnSpPr>
        <xdr:cNvPr id="326" name="直線コネクタ 325"/>
        <xdr:cNvCxnSpPr/>
      </xdr:nvCxnSpPr>
      <xdr:spPr>
        <a:xfrm>
          <a:off x="14401800" y="1050716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12519</xdr:rowOff>
    </xdr:from>
    <xdr:to>
      <xdr:col>68</xdr:col>
      <xdr:colOff>152400</xdr:colOff>
      <xdr:row>61</xdr:row>
      <xdr:rowOff>48713</xdr:rowOff>
    </xdr:to>
    <xdr:cxnSp macro="">
      <xdr:nvCxnSpPr>
        <xdr:cNvPr id="329" name="直線コネクタ 328"/>
        <xdr:cNvCxnSpPr/>
      </xdr:nvCxnSpPr>
      <xdr:spPr>
        <a:xfrm>
          <a:off x="13512800" y="1047096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39" name="楕円 338"/>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16164</xdr:rowOff>
    </xdr:from>
    <xdr:ext cx="762000" cy="259045"/>
    <xdr:sp macro="" textlink="">
      <xdr:nvSpPr>
        <xdr:cNvPr id="340" name="定員管理の状況該当値テキスト"/>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32385</xdr:rowOff>
    </xdr:from>
    <xdr:to>
      <xdr:col>77</xdr:col>
      <xdr:colOff>95250</xdr:colOff>
      <xdr:row>61</xdr:row>
      <xdr:rowOff>133985</xdr:rowOff>
    </xdr:to>
    <xdr:sp macro="" textlink="">
      <xdr:nvSpPr>
        <xdr:cNvPr id="341" name="楕円 340"/>
        <xdr:cNvSpPr/>
      </xdr:nvSpPr>
      <xdr:spPr>
        <a:xfrm>
          <a:off x="16129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42" name="テキスト ボックス 341"/>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16873</xdr:rowOff>
    </xdr:from>
    <xdr:to>
      <xdr:col>73</xdr:col>
      <xdr:colOff>44450</xdr:colOff>
      <xdr:row>61</xdr:row>
      <xdr:rowOff>118473</xdr:rowOff>
    </xdr:to>
    <xdr:sp macro="" textlink="">
      <xdr:nvSpPr>
        <xdr:cNvPr id="343" name="楕円 342"/>
        <xdr:cNvSpPr/>
      </xdr:nvSpPr>
      <xdr:spPr>
        <a:xfrm>
          <a:off x="15240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128650</xdr:rowOff>
    </xdr:from>
    <xdr:ext cx="762000" cy="259045"/>
    <xdr:sp macro="" textlink="">
      <xdr:nvSpPr>
        <xdr:cNvPr id="344" name="テキスト ボックス 343"/>
        <xdr:cNvSpPr txBox="1"/>
      </xdr:nvSpPr>
      <xdr:spPr>
        <a:xfrm>
          <a:off x="14909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169363</xdr:rowOff>
    </xdr:from>
    <xdr:to>
      <xdr:col>68</xdr:col>
      <xdr:colOff>203200</xdr:colOff>
      <xdr:row>61</xdr:row>
      <xdr:rowOff>99513</xdr:rowOff>
    </xdr:to>
    <xdr:sp macro="" textlink="">
      <xdr:nvSpPr>
        <xdr:cNvPr id="345" name="楕円 344"/>
        <xdr:cNvSpPr/>
      </xdr:nvSpPr>
      <xdr:spPr>
        <a:xfrm>
          <a:off x="14351000" y="10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109690</xdr:rowOff>
    </xdr:from>
    <xdr:ext cx="762000" cy="259045"/>
    <xdr:sp macro="" textlink="">
      <xdr:nvSpPr>
        <xdr:cNvPr id="346" name="テキスト ボックス 345"/>
        <xdr:cNvSpPr txBox="1"/>
      </xdr:nvSpPr>
      <xdr:spPr>
        <a:xfrm>
          <a:off x="14020800" y="102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133169</xdr:rowOff>
    </xdr:from>
    <xdr:to>
      <xdr:col>64</xdr:col>
      <xdr:colOff>152400</xdr:colOff>
      <xdr:row>61</xdr:row>
      <xdr:rowOff>63319</xdr:rowOff>
    </xdr:to>
    <xdr:sp macro="" textlink="">
      <xdr:nvSpPr>
        <xdr:cNvPr id="347" name="楕円 346"/>
        <xdr:cNvSpPr/>
      </xdr:nvSpPr>
      <xdr:spPr>
        <a:xfrm>
          <a:off x="13462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73496</xdr:rowOff>
    </xdr:from>
    <xdr:ext cx="762000" cy="259045"/>
    <xdr:sp macro="" textlink="">
      <xdr:nvSpPr>
        <xdr:cNvPr id="348" name="テキスト ボックス 347"/>
        <xdr:cNvSpPr txBox="1"/>
      </xdr:nvSpPr>
      <xdr:spPr>
        <a:xfrm>
          <a:off x="13131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年度まで普通建設事業を抑制し、地方債償還額を減少させてきたことから、平成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年度決算までは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実質公債費比率が類似団体平均に比べ下回ってい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年度以降、市民病院、消防庁舎、図書館、小中一貫校、都市公園拡張などの大規模な公共事業を実施し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てきたことに伴う地方債償還額の増加により、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公債費が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増加傾向に転じ</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、令和元年度決算においては実質公債費比率が類似団体平均を上回ることとなった。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現在も、公共施設の老朽化に係る更新等事業のため、新規の地方債発行が増加傾向にあり、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地方債償還金の増額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及び実質公債費比率の上昇傾向が続くものと見込まれる。喫緊の老朽施設更新の完了後は、予防保全的な維持管理により施設の長寿命化に努め、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の抑制に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118956</xdr:rowOff>
    </xdr:to>
    <xdr:cxnSp macro="">
      <xdr:nvCxnSpPr>
        <xdr:cNvPr id="382" name="直線コネクタ 381"/>
        <xdr:cNvCxnSpPr/>
      </xdr:nvCxnSpPr>
      <xdr:spPr>
        <a:xfrm>
          <a:off x="16179800" y="688043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40</xdr:row>
      <xdr:rowOff>22437</xdr:rowOff>
    </xdr:to>
    <xdr:cxnSp macro="">
      <xdr:nvCxnSpPr>
        <xdr:cNvPr id="385" name="直線コネクタ 384"/>
        <xdr:cNvCxnSpPr/>
      </xdr:nvCxnSpPr>
      <xdr:spPr>
        <a:xfrm>
          <a:off x="15290800" y="68080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121496</xdr:rowOff>
    </xdr:to>
    <xdr:cxnSp macro="">
      <xdr:nvCxnSpPr>
        <xdr:cNvPr id="388" name="直線コネクタ 387"/>
        <xdr:cNvCxnSpPr/>
      </xdr:nvCxnSpPr>
      <xdr:spPr>
        <a:xfrm>
          <a:off x="14401800" y="678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121496</xdr:rowOff>
    </xdr:to>
    <xdr:cxnSp macro="">
      <xdr:nvCxnSpPr>
        <xdr:cNvPr id="391" name="直線コネクタ 390"/>
        <xdr:cNvCxnSpPr/>
      </xdr:nvCxnSpPr>
      <xdr:spPr>
        <a:xfrm flipV="1">
          <a:off x="13512800" y="678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1" name="楕円 400"/>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40233</xdr:rowOff>
    </xdr:from>
    <xdr:ext cx="762000" cy="259045"/>
    <xdr:sp macro="" textlink="">
      <xdr:nvSpPr>
        <xdr:cNvPr id="402" name="公債費負担の状況該当値テキスト"/>
        <xdr:cNvSpPr txBox="1"/>
      </xdr:nvSpPr>
      <xdr:spPr>
        <a:xfrm>
          <a:off x="17106900" y="68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3" name="楕円 402"/>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4" name="テキスト ボックス 403"/>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5" name="楕円 404"/>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6" name="テキスト ボックス 405"/>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07" name="楕円 406"/>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08" name="テキスト ボックス 407"/>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9" name="楕円 408"/>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10" name="テキスト ボックス 409"/>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将来負担比率が類似団体平均に比べ上回っているのは、主に公共下水道事業、漁業集落排水事業、市民病院事業への一般会計等負担見込額が大きくなっているためである。特に、市民病院は平成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年度に建設し、その建設に係る企業債残高が高くなっている。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また、一般会計においても、消防庁舎・図書館・小中一貫校の建設事業、都市公園拡張事業等を実施したことに伴い地方債を発行したため、地方債残高が増加傾向にあ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ったことに加え、令和元年度には中学校建設事業に係る地方債発行による地方債残高の増加及び財政調整基金の減等充当可能基金の減もあったことにより、更に比率が上昇した。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今後も、公共施設の老朽化対策が続くことから、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補助金等の財源確保及び財政措置の有利な地方債の発行に努めるなど、将来負担の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軽減</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健全な財政運営に努める。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149225</xdr:rowOff>
    </xdr:from>
    <xdr:to>
      <xdr:col>81</xdr:col>
      <xdr:colOff>44450</xdr:colOff>
      <xdr:row>19</xdr:row>
      <xdr:rowOff>117729</xdr:rowOff>
    </xdr:to>
    <xdr:cxnSp macro="">
      <xdr:nvCxnSpPr>
        <xdr:cNvPr id="444" name="直線コネクタ 443"/>
        <xdr:cNvCxnSpPr/>
      </xdr:nvCxnSpPr>
      <xdr:spPr>
        <a:xfrm>
          <a:off x="16179800" y="3235325"/>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130725</xdr:rowOff>
    </xdr:from>
    <xdr:to>
      <xdr:col>77</xdr:col>
      <xdr:colOff>44450</xdr:colOff>
      <xdr:row>18</xdr:row>
      <xdr:rowOff>149225</xdr:rowOff>
    </xdr:to>
    <xdr:cxnSp macro="">
      <xdr:nvCxnSpPr>
        <xdr:cNvPr id="447" name="直線コネクタ 446"/>
        <xdr:cNvCxnSpPr/>
      </xdr:nvCxnSpPr>
      <xdr:spPr>
        <a:xfrm>
          <a:off x="15290800" y="3216825"/>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110617</xdr:rowOff>
    </xdr:from>
    <xdr:to>
      <xdr:col>72</xdr:col>
      <xdr:colOff>203200</xdr:colOff>
      <xdr:row>18</xdr:row>
      <xdr:rowOff>130725</xdr:rowOff>
    </xdr:to>
    <xdr:cxnSp macro="">
      <xdr:nvCxnSpPr>
        <xdr:cNvPr id="450" name="直線コネクタ 449"/>
        <xdr:cNvCxnSpPr/>
      </xdr:nvCxnSpPr>
      <xdr:spPr>
        <a:xfrm>
          <a:off x="14401800" y="31967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50292</xdr:rowOff>
    </xdr:from>
    <xdr:to>
      <xdr:col>68</xdr:col>
      <xdr:colOff>152400</xdr:colOff>
      <xdr:row>18</xdr:row>
      <xdr:rowOff>110617</xdr:rowOff>
    </xdr:to>
    <xdr:cxnSp macro="">
      <xdr:nvCxnSpPr>
        <xdr:cNvPr id="453" name="直線コネクタ 452"/>
        <xdr:cNvCxnSpPr/>
      </xdr:nvCxnSpPr>
      <xdr:spPr>
        <a:xfrm>
          <a:off x="13512800" y="31363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66929</xdr:rowOff>
    </xdr:from>
    <xdr:to>
      <xdr:col>81</xdr:col>
      <xdr:colOff>95250</xdr:colOff>
      <xdr:row>19</xdr:row>
      <xdr:rowOff>168529</xdr:rowOff>
    </xdr:to>
    <xdr:sp macro="" textlink="">
      <xdr:nvSpPr>
        <xdr:cNvPr id="463" name="楕円 462"/>
        <xdr:cNvSpPr/>
      </xdr:nvSpPr>
      <xdr:spPr>
        <a:xfrm>
          <a:off x="16967200" y="33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39006</xdr:rowOff>
    </xdr:from>
    <xdr:ext cx="762000" cy="259045"/>
    <xdr:sp macro="" textlink="">
      <xdr:nvSpPr>
        <xdr:cNvPr id="464" name="将来負担の状況該当値テキスト"/>
        <xdr:cNvSpPr txBox="1"/>
      </xdr:nvSpPr>
      <xdr:spPr>
        <a:xfrm>
          <a:off x="17106900" y="329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98425</xdr:rowOff>
    </xdr:from>
    <xdr:to>
      <xdr:col>77</xdr:col>
      <xdr:colOff>95250</xdr:colOff>
      <xdr:row>19</xdr:row>
      <xdr:rowOff>28575</xdr:rowOff>
    </xdr:to>
    <xdr:sp macro="" textlink="">
      <xdr:nvSpPr>
        <xdr:cNvPr id="465" name="楕円 464"/>
        <xdr:cNvSpPr/>
      </xdr:nvSpPr>
      <xdr:spPr>
        <a:xfrm>
          <a:off x="161290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13352</xdr:rowOff>
    </xdr:from>
    <xdr:ext cx="736600" cy="259045"/>
    <xdr:sp macro="" textlink="">
      <xdr:nvSpPr>
        <xdr:cNvPr id="466" name="テキスト ボックス 465"/>
        <xdr:cNvSpPr txBox="1"/>
      </xdr:nvSpPr>
      <xdr:spPr>
        <a:xfrm>
          <a:off x="15798800" y="327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79925</xdr:rowOff>
    </xdr:from>
    <xdr:to>
      <xdr:col>73</xdr:col>
      <xdr:colOff>44450</xdr:colOff>
      <xdr:row>19</xdr:row>
      <xdr:rowOff>10075</xdr:rowOff>
    </xdr:to>
    <xdr:sp macro="" textlink="">
      <xdr:nvSpPr>
        <xdr:cNvPr id="467" name="楕円 466"/>
        <xdr:cNvSpPr/>
      </xdr:nvSpPr>
      <xdr:spPr>
        <a:xfrm>
          <a:off x="15240000" y="31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166302</xdr:rowOff>
    </xdr:from>
    <xdr:ext cx="762000" cy="259045"/>
    <xdr:sp macro="" textlink="">
      <xdr:nvSpPr>
        <xdr:cNvPr id="468" name="テキスト ボックス 467"/>
        <xdr:cNvSpPr txBox="1"/>
      </xdr:nvSpPr>
      <xdr:spPr>
        <a:xfrm>
          <a:off x="14909800" y="32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59817</xdr:rowOff>
    </xdr:from>
    <xdr:to>
      <xdr:col>68</xdr:col>
      <xdr:colOff>203200</xdr:colOff>
      <xdr:row>18</xdr:row>
      <xdr:rowOff>161417</xdr:rowOff>
    </xdr:to>
    <xdr:sp macro="" textlink="">
      <xdr:nvSpPr>
        <xdr:cNvPr id="469" name="楕円 468"/>
        <xdr:cNvSpPr/>
      </xdr:nvSpPr>
      <xdr:spPr>
        <a:xfrm>
          <a:off x="143510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146194</xdr:rowOff>
    </xdr:from>
    <xdr:ext cx="762000" cy="259045"/>
    <xdr:sp macro="" textlink="">
      <xdr:nvSpPr>
        <xdr:cNvPr id="470" name="テキスト ボックス 469"/>
        <xdr:cNvSpPr txBox="1"/>
      </xdr:nvSpPr>
      <xdr:spPr>
        <a:xfrm>
          <a:off x="14020800" y="323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170942</xdr:rowOff>
    </xdr:from>
    <xdr:to>
      <xdr:col>64</xdr:col>
      <xdr:colOff>152400</xdr:colOff>
      <xdr:row>18</xdr:row>
      <xdr:rowOff>101092</xdr:rowOff>
    </xdr:to>
    <xdr:sp macro="" textlink="">
      <xdr:nvSpPr>
        <xdr:cNvPr id="471" name="楕円 470"/>
        <xdr:cNvSpPr/>
      </xdr:nvSpPr>
      <xdr:spPr>
        <a:xfrm>
          <a:off x="13462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85869</xdr:rowOff>
    </xdr:from>
    <xdr:ext cx="762000" cy="259045"/>
    <xdr:sp macro="" textlink="">
      <xdr:nvSpPr>
        <xdr:cNvPr id="472" name="テキスト ボックス 471"/>
        <xdr:cNvSpPr txBox="1"/>
      </xdr:nvSpPr>
      <xdr:spPr>
        <a:xfrm>
          <a:off x="13131800" y="31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43,197
42,910
186.80
24,401,312
23,057,580
664,100
10,106,767
22,300,370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ポイント高くなっている。要因としては、地理的な理由により、消防業務など直営で実施している業務が多いことが挙げられる。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年度からは火葬業務を一部民間委託にするなど人件費の抑制を図っており、人件費の決算額・比率ともに減少傾向となっていた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年度は、職員の年齢構成の低下により歳出自体は減額となったものの、経常一般財源の減額が大きかったため比率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、令和元年度は、消防団員報酬単価見直しによる増額により歳出が増加するとともに、経常一般財源の減額もあったことにより比率が微増した。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ほぼ横ばいで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推移しているが、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今後も適正な職員数の維持に努め、人件費の抑制を図る。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153670</xdr:rowOff>
    </xdr:to>
    <xdr:cxnSp macro="">
      <xdr:nvCxnSpPr>
        <xdr:cNvPr id="66" name="直線コネクタ 65"/>
        <xdr:cNvCxnSpPr/>
      </xdr:nvCxnSpPr>
      <xdr:spPr>
        <a:xfrm>
          <a:off x="3987800" y="6482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138430</xdr:rowOff>
    </xdr:to>
    <xdr:cxnSp macro="">
      <xdr:nvCxnSpPr>
        <xdr:cNvPr id="69" name="直線コネクタ 68"/>
        <xdr:cNvCxnSpPr/>
      </xdr:nvCxnSpPr>
      <xdr:spPr>
        <a:xfrm>
          <a:off x="3098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20320</xdr:rowOff>
    </xdr:to>
    <xdr:cxnSp macro="">
      <xdr:nvCxnSpPr>
        <xdr:cNvPr id="72" name="直線コネクタ 71"/>
        <xdr:cNvCxnSpPr/>
      </xdr:nvCxnSpPr>
      <xdr:spPr>
        <a:xfrm flipV="1">
          <a:off x="2209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81280</xdr:rowOff>
    </xdr:to>
    <xdr:cxnSp macro="">
      <xdr:nvCxnSpPr>
        <xdr:cNvPr id="75" name="直線コネクタ 74"/>
        <xdr:cNvCxnSpPr/>
      </xdr:nvCxnSpPr>
      <xdr:spPr>
        <a:xfrm flipV="1">
          <a:off x="1320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職員数の削減による臨時職員賃金の増、地域公共交通事情に対応するための市巡回バス運行などが挙げられる。また、福祉・教育の充実のため、妊婦・乳児健康診査の実施、特別支援教育支援員を配置していることも、比率が高い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教職員校務用パソコン借上料、小中学校タブレット導入などの事務機器借上料が増加していることも比率が高い要因の一つと考えられるため、今後は、複数年契約の推進等により経常経費の節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156936</xdr:rowOff>
    </xdr:to>
    <xdr:cxnSp macro="">
      <xdr:nvCxnSpPr>
        <xdr:cNvPr id="129" name="直線コネクタ 128"/>
        <xdr:cNvCxnSpPr/>
      </xdr:nvCxnSpPr>
      <xdr:spPr>
        <a:xfrm>
          <a:off x="15671800" y="29845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91621</xdr:rowOff>
    </xdr:to>
    <xdr:cxnSp macro="">
      <xdr:nvCxnSpPr>
        <xdr:cNvPr id="132" name="直線コネクタ 131"/>
        <xdr:cNvCxnSpPr/>
      </xdr:nvCxnSpPr>
      <xdr:spPr>
        <a:xfrm flipV="1">
          <a:off x="14782800" y="2984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91621</xdr:rowOff>
    </xdr:to>
    <xdr:cxnSp macro="">
      <xdr:nvCxnSpPr>
        <xdr:cNvPr id="135" name="直線コネクタ 134"/>
        <xdr:cNvCxnSpPr/>
      </xdr:nvCxnSpPr>
      <xdr:spPr>
        <a:xfrm>
          <a:off x="13893800" y="2930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26307</xdr:rowOff>
    </xdr:to>
    <xdr:cxnSp macro="">
      <xdr:nvCxnSpPr>
        <xdr:cNvPr id="138" name="直線コネクタ 137"/>
        <xdr:cNvCxnSpPr/>
      </xdr:nvCxnSpPr>
      <xdr:spPr>
        <a:xfrm flipV="1">
          <a:off x="13004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2" name="楕円 151"/>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3" name="テキスト ボックス 152"/>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4" name="楕円 153"/>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5" name="テキスト ボックス 154"/>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6" name="楕円 155"/>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7" name="テキスト ボックス 156"/>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ポイント高くなっている。要因としては、高齢化に対応するため、市単独事業で、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歳以上の自動車運転免許を持っていない方に対し、タクシー利用に係る助成等を行っていること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歳までの医療費無料化を実施していること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、生活保護費、自立支援給付費等が増加傾向にあることが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今後は、高齢者人口の増などにより、さらに扶助費の増加が見込まれることから、市民の多様なニーズに応えることを考えながらも、財政を圧迫することのないよう努める。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159657</xdr:rowOff>
    </xdr:to>
    <xdr:cxnSp macro="">
      <xdr:nvCxnSpPr>
        <xdr:cNvPr id="192" name="直線コネクタ 191"/>
        <xdr:cNvCxnSpPr/>
      </xdr:nvCxnSpPr>
      <xdr:spPr>
        <a:xfrm flipV="1">
          <a:off x="3987800" y="99404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58</xdr:row>
      <xdr:rowOff>159657</xdr:rowOff>
    </xdr:to>
    <xdr:cxnSp macro="">
      <xdr:nvCxnSpPr>
        <xdr:cNvPr id="195" name="直線コネクタ 194"/>
        <xdr:cNvCxnSpPr/>
      </xdr:nvCxnSpPr>
      <xdr:spPr>
        <a:xfrm>
          <a:off x="3098800" y="98261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53522</xdr:rowOff>
    </xdr:to>
    <xdr:cxnSp macro="">
      <xdr:nvCxnSpPr>
        <xdr:cNvPr id="198" name="直線コネクタ 197"/>
        <xdr:cNvCxnSpPr/>
      </xdr:nvCxnSpPr>
      <xdr:spPr>
        <a:xfrm>
          <a:off x="2209800" y="9826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57</xdr:row>
      <xdr:rowOff>53522</xdr:rowOff>
    </xdr:to>
    <xdr:cxnSp macro="">
      <xdr:nvCxnSpPr>
        <xdr:cNvPr id="201" name="直線コネクタ 200"/>
        <xdr:cNvCxnSpPr/>
      </xdr:nvCxnSpPr>
      <xdr:spPr>
        <a:xfrm>
          <a:off x="1320800" y="96302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1" name="楕円 210"/>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2"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3" name="楕円 212"/>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4" name="テキスト ボックス 213"/>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5" name="楕円 214"/>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16" name="テキスト ボックス 215"/>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7" name="楕円 216"/>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18" name="テキスト ボックス 217"/>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9" name="楕円 218"/>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20" name="テキスト ボックス 219"/>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ポイント高くなっている。主な要因としては、繰出金の増加が挙げられる。これまでに整備してきた公共下水道事業、漁業集落排水事業への繰出金が多額になっているためと考えられる。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さらに、高齢化の進行に伴い、介護保険事業繰出金や後期高齢者医療繰出金も増加していることから、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年度から地方公営企業法を一部適用することとなる下水道事業において、独立採算の原則を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意識した経営を図るなど、普通会計の負担を減らすよう努める。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95976</xdr:rowOff>
    </xdr:from>
    <xdr:to>
      <xdr:col>82</xdr:col>
      <xdr:colOff>107950</xdr:colOff>
      <xdr:row>57</xdr:row>
      <xdr:rowOff>102507</xdr:rowOff>
    </xdr:to>
    <xdr:cxnSp macro="">
      <xdr:nvCxnSpPr>
        <xdr:cNvPr id="255" name="直線コネクタ 254"/>
        <xdr:cNvCxnSpPr/>
      </xdr:nvCxnSpPr>
      <xdr:spPr>
        <a:xfrm flipV="1">
          <a:off x="15671800" y="98686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102507</xdr:rowOff>
    </xdr:to>
    <xdr:cxnSp macro="">
      <xdr:nvCxnSpPr>
        <xdr:cNvPr id="258" name="直線コネクタ 257"/>
        <xdr:cNvCxnSpPr/>
      </xdr:nvCxnSpPr>
      <xdr:spPr>
        <a:xfrm>
          <a:off x="14782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37193</xdr:rowOff>
    </xdr:to>
    <xdr:cxnSp macro="">
      <xdr:nvCxnSpPr>
        <xdr:cNvPr id="261" name="直線コネクタ 260"/>
        <xdr:cNvCxnSpPr/>
      </xdr:nvCxnSpPr>
      <xdr:spPr>
        <a:xfrm>
          <a:off x="13893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117203</xdr:rowOff>
    </xdr:from>
    <xdr:to>
      <xdr:col>69</xdr:col>
      <xdr:colOff>92075</xdr:colOff>
      <xdr:row>57</xdr:row>
      <xdr:rowOff>4535</xdr:rowOff>
    </xdr:to>
    <xdr:cxnSp macro="">
      <xdr:nvCxnSpPr>
        <xdr:cNvPr id="264" name="直線コネクタ 263"/>
        <xdr:cNvCxnSpPr/>
      </xdr:nvCxnSpPr>
      <xdr:spPr>
        <a:xfrm>
          <a:off x="13004800" y="9718403"/>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45176</xdr:rowOff>
    </xdr:from>
    <xdr:to>
      <xdr:col>82</xdr:col>
      <xdr:colOff>158750</xdr:colOff>
      <xdr:row>57</xdr:row>
      <xdr:rowOff>146776</xdr:rowOff>
    </xdr:to>
    <xdr:sp macro="" textlink="">
      <xdr:nvSpPr>
        <xdr:cNvPr id="274" name="楕円 273"/>
        <xdr:cNvSpPr/>
      </xdr:nvSpPr>
      <xdr:spPr>
        <a:xfrm>
          <a:off x="164592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17253</xdr:rowOff>
    </xdr:from>
    <xdr:ext cx="762000" cy="259045"/>
    <xdr:sp macro="" textlink="">
      <xdr:nvSpPr>
        <xdr:cNvPr id="275" name="その他該当値テキスト"/>
        <xdr:cNvSpPr txBox="1"/>
      </xdr:nvSpPr>
      <xdr:spPr>
        <a:xfrm>
          <a:off x="16598900" y="978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6" name="楕円 275"/>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7" name="テキスト ボックス 276"/>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8" name="楕円 277"/>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79" name="テキスト ボックス 278"/>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80" name="楕円 279"/>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40112</xdr:rowOff>
    </xdr:from>
    <xdr:ext cx="762000" cy="259045"/>
    <xdr:sp macro="" textlink="">
      <xdr:nvSpPr>
        <xdr:cNvPr id="281" name="テキスト ボックス 280"/>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82" name="楕円 281"/>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83" name="テキスト ボックス 282"/>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ポイント低くなっている。要因としては、市民病院への補助金はあるものの、消防業務などその他の業務について直営で行っているものが多いため、一部事務組合等への負担金が少ないことが挙げられる。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今後は、広域による清掃センター建設事業に伴う一部事務組合負担金の発生により補助費等が増額することが見込まれるため、その他の補助金等を随時見直し、適正な支出に努める。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147574</xdr:rowOff>
    </xdr:to>
    <xdr:cxnSp macro="">
      <xdr:nvCxnSpPr>
        <xdr:cNvPr id="313" name="直線コネクタ 312"/>
        <xdr:cNvCxnSpPr/>
      </xdr:nvCxnSpPr>
      <xdr:spPr>
        <a:xfrm flipV="1">
          <a:off x="15671800" y="6125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35</xdr:row>
      <xdr:rowOff>156718</xdr:rowOff>
    </xdr:to>
    <xdr:cxnSp macro="">
      <xdr:nvCxnSpPr>
        <xdr:cNvPr id="316" name="直線コネクタ 315"/>
        <xdr:cNvCxnSpPr/>
      </xdr:nvCxnSpPr>
      <xdr:spPr>
        <a:xfrm flipV="1">
          <a:off x="14782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156718</xdr:rowOff>
    </xdr:to>
    <xdr:cxnSp macro="">
      <xdr:nvCxnSpPr>
        <xdr:cNvPr id="319" name="直線コネクタ 318"/>
        <xdr:cNvCxnSpPr/>
      </xdr:nvCxnSpPr>
      <xdr:spPr>
        <a:xfrm>
          <a:off x="13893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97282</xdr:rowOff>
    </xdr:to>
    <xdr:cxnSp macro="">
      <xdr:nvCxnSpPr>
        <xdr:cNvPr id="322" name="直線コネクタ 321"/>
        <xdr:cNvCxnSpPr/>
      </xdr:nvCxnSpPr>
      <xdr:spPr>
        <a:xfrm>
          <a:off x="13004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32" name="楕円 331"/>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33"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34" name="楕円 333"/>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35" name="テキスト ボックス 33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6" name="楕円 335"/>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7" name="テキスト ボックス 336"/>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8" name="楕円 337"/>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9" name="テキスト ボックス 338"/>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40" name="楕円 339"/>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41" name="テキスト ボックス 340"/>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公債費は、普通建設事業の抑制を図ってきたことなどから、平成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年度をピークに減少傾向となり、類似団体平均と比較しても低い数値で推移してきたが、平成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年度以降、消防庁舎、図書館、小中一貫校、都市公園拡張などの大規模建設事業を実施したため、平成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年度以降はその建設に係る地方債の償還が発生し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たことで</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公債費が増加傾向となり、平成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年度決算においては類似団体平均を上回ることとなった。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元年度決算においても同様の傾向が続いているとともに、現在も老朽施設の更新事業を実施し、新たな地方債の発行をせざるを得ない状況となっていることから、今後もこの傾向は続くものと考えられる。老朽施設の更新は不可避のものであるため、実施の際には可能な限り国庫補助金等財源の獲得、財政措置の有利な</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地方債発行を心がけ</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ていくとともに、喫緊の事業完了後には、普通建設事業及び地方債発行の抑制に努める。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50256</xdr:rowOff>
    </xdr:from>
    <xdr:to>
      <xdr:col>24</xdr:col>
      <xdr:colOff>25400</xdr:colOff>
      <xdr:row>77</xdr:row>
      <xdr:rowOff>102507</xdr:rowOff>
    </xdr:to>
    <xdr:cxnSp macro="">
      <xdr:nvCxnSpPr>
        <xdr:cNvPr id="376" name="直線コネクタ 375"/>
        <xdr:cNvCxnSpPr/>
      </xdr:nvCxnSpPr>
      <xdr:spPr>
        <a:xfrm>
          <a:off x="3987800" y="1325190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123734</xdr:rowOff>
    </xdr:from>
    <xdr:to>
      <xdr:col>19</xdr:col>
      <xdr:colOff>187325</xdr:colOff>
      <xdr:row>77</xdr:row>
      <xdr:rowOff>50256</xdr:rowOff>
    </xdr:to>
    <xdr:cxnSp macro="">
      <xdr:nvCxnSpPr>
        <xdr:cNvPr id="379" name="直線コネクタ 378"/>
        <xdr:cNvCxnSpPr/>
      </xdr:nvCxnSpPr>
      <xdr:spPr>
        <a:xfrm>
          <a:off x="3098800" y="1315393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76</xdr:row>
      <xdr:rowOff>123734</xdr:rowOff>
    </xdr:to>
    <xdr:cxnSp macro="">
      <xdr:nvCxnSpPr>
        <xdr:cNvPr id="382" name="直線コネクタ 381"/>
        <xdr:cNvCxnSpPr/>
      </xdr:nvCxnSpPr>
      <xdr:spPr>
        <a:xfrm>
          <a:off x="2209800" y="130755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45357</xdr:rowOff>
    </xdr:to>
    <xdr:cxnSp macro="">
      <xdr:nvCxnSpPr>
        <xdr:cNvPr id="385" name="直線コネクタ 384"/>
        <xdr:cNvCxnSpPr/>
      </xdr:nvCxnSpPr>
      <xdr:spPr>
        <a:xfrm>
          <a:off x="1320800" y="1304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95" name="楕円 394"/>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23784</xdr:rowOff>
    </xdr:from>
    <xdr:ext cx="762000" cy="259045"/>
    <xdr:sp macro="" textlink="">
      <xdr:nvSpPr>
        <xdr:cNvPr id="396" name="公債費該当値テキスト"/>
        <xdr:cNvSpPr txBox="1"/>
      </xdr:nvSpPr>
      <xdr:spPr>
        <a:xfrm>
          <a:off x="4914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170906</xdr:rowOff>
    </xdr:from>
    <xdr:to>
      <xdr:col>20</xdr:col>
      <xdr:colOff>38100</xdr:colOff>
      <xdr:row>77</xdr:row>
      <xdr:rowOff>101056</xdr:rowOff>
    </xdr:to>
    <xdr:sp macro="" textlink="">
      <xdr:nvSpPr>
        <xdr:cNvPr id="397" name="楕円 396"/>
        <xdr:cNvSpPr/>
      </xdr:nvSpPr>
      <xdr:spPr>
        <a:xfrm>
          <a:off x="3937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85833</xdr:rowOff>
    </xdr:from>
    <xdr:ext cx="736600" cy="259045"/>
    <xdr:sp macro="" textlink="">
      <xdr:nvSpPr>
        <xdr:cNvPr id="398" name="テキスト ボックス 397"/>
        <xdr:cNvSpPr txBox="1"/>
      </xdr:nvSpPr>
      <xdr:spPr>
        <a:xfrm>
          <a:off x="3606800" y="1328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72934</xdr:rowOff>
    </xdr:from>
    <xdr:to>
      <xdr:col>15</xdr:col>
      <xdr:colOff>149225</xdr:colOff>
      <xdr:row>77</xdr:row>
      <xdr:rowOff>3084</xdr:rowOff>
    </xdr:to>
    <xdr:sp macro="" textlink="">
      <xdr:nvSpPr>
        <xdr:cNvPr id="399" name="楕円 398"/>
        <xdr:cNvSpPr/>
      </xdr:nvSpPr>
      <xdr:spPr>
        <a:xfrm>
          <a:off x="3048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13261</xdr:rowOff>
    </xdr:from>
    <xdr:ext cx="762000" cy="259045"/>
    <xdr:sp macro="" textlink="">
      <xdr:nvSpPr>
        <xdr:cNvPr id="400" name="テキスト ボックス 399"/>
        <xdr:cNvSpPr txBox="1"/>
      </xdr:nvSpPr>
      <xdr:spPr>
        <a:xfrm>
          <a:off x="2717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401" name="楕円 400"/>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106334</xdr:rowOff>
    </xdr:from>
    <xdr:ext cx="762000" cy="259045"/>
    <xdr:sp macro="" textlink="">
      <xdr:nvSpPr>
        <xdr:cNvPr id="402" name="テキスト ボックス 401"/>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3" name="楕円 402"/>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4" name="テキスト ボックス 403"/>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ポイント高くなっているのは、地理的な要因等もあり、直営で行っている業務が多いため、公債費以外の経常収支比率が高くなっているためである。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今後もより効率的な行政運営に努め、経費節減を図っていく。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28702</xdr:rowOff>
    </xdr:from>
    <xdr:to>
      <xdr:col>82</xdr:col>
      <xdr:colOff>107950</xdr:colOff>
      <xdr:row>79</xdr:row>
      <xdr:rowOff>56135</xdr:rowOff>
    </xdr:to>
    <xdr:cxnSp macro="">
      <xdr:nvCxnSpPr>
        <xdr:cNvPr id="435" name="直線コネクタ 434"/>
        <xdr:cNvCxnSpPr/>
      </xdr:nvCxnSpPr>
      <xdr:spPr>
        <a:xfrm flipV="1">
          <a:off x="15671800" y="135732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79</xdr:row>
      <xdr:rowOff>56135</xdr:rowOff>
    </xdr:to>
    <xdr:cxnSp macro="">
      <xdr:nvCxnSpPr>
        <xdr:cNvPr id="438" name="直線コネクタ 437"/>
        <xdr:cNvCxnSpPr/>
      </xdr:nvCxnSpPr>
      <xdr:spPr>
        <a:xfrm>
          <a:off x="14782800" y="134863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113285</xdr:rowOff>
    </xdr:to>
    <xdr:cxnSp macro="">
      <xdr:nvCxnSpPr>
        <xdr:cNvPr id="441" name="直線コネクタ 440"/>
        <xdr:cNvCxnSpPr/>
      </xdr:nvCxnSpPr>
      <xdr:spPr>
        <a:xfrm>
          <a:off x="13893800" y="134132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40132</xdr:rowOff>
    </xdr:to>
    <xdr:cxnSp macro="">
      <xdr:nvCxnSpPr>
        <xdr:cNvPr id="444" name="直線コネクタ 443"/>
        <xdr:cNvCxnSpPr/>
      </xdr:nvCxnSpPr>
      <xdr:spPr>
        <a:xfrm>
          <a:off x="13004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149352</xdr:rowOff>
    </xdr:from>
    <xdr:to>
      <xdr:col>82</xdr:col>
      <xdr:colOff>158750</xdr:colOff>
      <xdr:row>79</xdr:row>
      <xdr:rowOff>79502</xdr:rowOff>
    </xdr:to>
    <xdr:sp macro="" textlink="">
      <xdr:nvSpPr>
        <xdr:cNvPr id="454" name="楕円 453"/>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121429</xdr:rowOff>
    </xdr:from>
    <xdr:ext cx="762000" cy="259045"/>
    <xdr:sp macro="" textlink="">
      <xdr:nvSpPr>
        <xdr:cNvPr id="455" name="公債費以外該当値テキスト"/>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56" name="楕円 455"/>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7" name="テキスト ボックス 456"/>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58" name="楕円 457"/>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9" name="テキスト ボックス 458"/>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60" name="楕円 459"/>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61" name="テキスト ボックス 460"/>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62" name="楕円 461"/>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63" name="テキスト ボックス 462"/>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67999</xdr:rowOff>
    </xdr:from>
    <xdr:to>
      <xdr:col>29</xdr:col>
      <xdr:colOff>127000</xdr:colOff>
      <xdr:row>17</xdr:row>
      <xdr:rowOff>121933</xdr:rowOff>
    </xdr:to>
    <xdr:cxnSp macro="">
      <xdr:nvCxnSpPr>
        <xdr:cNvPr id="52" name="直線コネクタ 51"/>
        <xdr:cNvCxnSpPr/>
      </xdr:nvCxnSpPr>
      <xdr:spPr bwMode="auto">
        <a:xfrm flipV="1">
          <a:off x="5003800" y="3030274"/>
          <a:ext cx="647700" cy="53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120578</xdr:rowOff>
    </xdr:from>
    <xdr:to>
      <xdr:col>26</xdr:col>
      <xdr:colOff>50800</xdr:colOff>
      <xdr:row>17</xdr:row>
      <xdr:rowOff>121933</xdr:rowOff>
    </xdr:to>
    <xdr:cxnSp macro="">
      <xdr:nvCxnSpPr>
        <xdr:cNvPr id="55" name="直線コネクタ 54"/>
        <xdr:cNvCxnSpPr/>
      </xdr:nvCxnSpPr>
      <xdr:spPr bwMode="auto">
        <a:xfrm>
          <a:off x="4305300" y="3082853"/>
          <a:ext cx="698500" cy="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120578</xdr:rowOff>
    </xdr:from>
    <xdr:to>
      <xdr:col>22</xdr:col>
      <xdr:colOff>114300</xdr:colOff>
      <xdr:row>17</xdr:row>
      <xdr:rowOff>157268</xdr:rowOff>
    </xdr:to>
    <xdr:cxnSp macro="">
      <xdr:nvCxnSpPr>
        <xdr:cNvPr id="58" name="直線コネクタ 57"/>
        <xdr:cNvCxnSpPr/>
      </xdr:nvCxnSpPr>
      <xdr:spPr bwMode="auto">
        <a:xfrm flipV="1">
          <a:off x="3606800" y="3082853"/>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157268</xdr:rowOff>
    </xdr:from>
    <xdr:to>
      <xdr:col>18</xdr:col>
      <xdr:colOff>177800</xdr:colOff>
      <xdr:row>17</xdr:row>
      <xdr:rowOff>168077</xdr:rowOff>
    </xdr:to>
    <xdr:cxnSp macro="">
      <xdr:nvCxnSpPr>
        <xdr:cNvPr id="61" name="直線コネクタ 60"/>
        <xdr:cNvCxnSpPr/>
      </xdr:nvCxnSpPr>
      <xdr:spPr bwMode="auto">
        <a:xfrm flipV="1">
          <a:off x="2908300" y="3119543"/>
          <a:ext cx="698500" cy="10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17199</xdr:rowOff>
    </xdr:from>
    <xdr:to>
      <xdr:col>29</xdr:col>
      <xdr:colOff>177800</xdr:colOff>
      <xdr:row>17</xdr:row>
      <xdr:rowOff>118799</xdr:rowOff>
    </xdr:to>
    <xdr:sp macro="" textlink="">
      <xdr:nvSpPr>
        <xdr:cNvPr id="71" name="楕円 70"/>
        <xdr:cNvSpPr/>
      </xdr:nvSpPr>
      <xdr:spPr bwMode="auto">
        <a:xfrm>
          <a:off x="5600700" y="297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160726</xdr:rowOff>
    </xdr:from>
    <xdr:ext cx="762000" cy="259045"/>
    <xdr:sp macro="" textlink="">
      <xdr:nvSpPr>
        <xdr:cNvPr id="72" name="人口1人当たり決算額の推移該当値テキスト130"/>
        <xdr:cNvSpPr txBox="1"/>
      </xdr:nvSpPr>
      <xdr:spPr>
        <a:xfrm>
          <a:off x="5740400" y="29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71133</xdr:rowOff>
    </xdr:from>
    <xdr:to>
      <xdr:col>26</xdr:col>
      <xdr:colOff>101600</xdr:colOff>
      <xdr:row>18</xdr:row>
      <xdr:rowOff>1283</xdr:rowOff>
    </xdr:to>
    <xdr:sp macro="" textlink="">
      <xdr:nvSpPr>
        <xdr:cNvPr id="73" name="楕円 72"/>
        <xdr:cNvSpPr/>
      </xdr:nvSpPr>
      <xdr:spPr bwMode="auto">
        <a:xfrm>
          <a:off x="4953000" y="303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157510</xdr:rowOff>
    </xdr:from>
    <xdr:ext cx="736600" cy="259045"/>
    <xdr:sp macro="" textlink="">
      <xdr:nvSpPr>
        <xdr:cNvPr id="74" name="テキスト ボックス 73"/>
        <xdr:cNvSpPr txBox="1"/>
      </xdr:nvSpPr>
      <xdr:spPr>
        <a:xfrm>
          <a:off x="4622800" y="311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69778</xdr:rowOff>
    </xdr:from>
    <xdr:to>
      <xdr:col>22</xdr:col>
      <xdr:colOff>165100</xdr:colOff>
      <xdr:row>17</xdr:row>
      <xdr:rowOff>171378</xdr:rowOff>
    </xdr:to>
    <xdr:sp macro="" textlink="">
      <xdr:nvSpPr>
        <xdr:cNvPr id="75" name="楕円 74"/>
        <xdr:cNvSpPr/>
      </xdr:nvSpPr>
      <xdr:spPr bwMode="auto">
        <a:xfrm>
          <a:off x="4254500" y="303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156155</xdr:rowOff>
    </xdr:from>
    <xdr:ext cx="762000" cy="259045"/>
    <xdr:sp macro="" textlink="">
      <xdr:nvSpPr>
        <xdr:cNvPr id="76" name="テキスト ボックス 75"/>
        <xdr:cNvSpPr txBox="1"/>
      </xdr:nvSpPr>
      <xdr:spPr>
        <a:xfrm>
          <a:off x="3924300" y="311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106468</xdr:rowOff>
    </xdr:from>
    <xdr:to>
      <xdr:col>19</xdr:col>
      <xdr:colOff>38100</xdr:colOff>
      <xdr:row>18</xdr:row>
      <xdr:rowOff>36618</xdr:rowOff>
    </xdr:to>
    <xdr:sp macro="" textlink="">
      <xdr:nvSpPr>
        <xdr:cNvPr id="77" name="楕円 76"/>
        <xdr:cNvSpPr/>
      </xdr:nvSpPr>
      <xdr:spPr bwMode="auto">
        <a:xfrm>
          <a:off x="3556000" y="3068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21395</xdr:rowOff>
    </xdr:from>
    <xdr:ext cx="762000" cy="259045"/>
    <xdr:sp macro="" textlink="">
      <xdr:nvSpPr>
        <xdr:cNvPr id="78" name="テキスト ボックス 77"/>
        <xdr:cNvSpPr txBox="1"/>
      </xdr:nvSpPr>
      <xdr:spPr>
        <a:xfrm>
          <a:off x="3225800" y="315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117277</xdr:rowOff>
    </xdr:from>
    <xdr:to>
      <xdr:col>15</xdr:col>
      <xdr:colOff>101600</xdr:colOff>
      <xdr:row>18</xdr:row>
      <xdr:rowOff>47427</xdr:rowOff>
    </xdr:to>
    <xdr:sp macro="" textlink="">
      <xdr:nvSpPr>
        <xdr:cNvPr id="79" name="楕円 78"/>
        <xdr:cNvSpPr/>
      </xdr:nvSpPr>
      <xdr:spPr bwMode="auto">
        <a:xfrm>
          <a:off x="2857500" y="307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32204</xdr:rowOff>
    </xdr:from>
    <xdr:ext cx="762000" cy="259045"/>
    <xdr:sp macro="" textlink="">
      <xdr:nvSpPr>
        <xdr:cNvPr id="80" name="テキスト ボックス 79"/>
        <xdr:cNvSpPr txBox="1"/>
      </xdr:nvSpPr>
      <xdr:spPr>
        <a:xfrm>
          <a:off x="2527300" y="31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265499</xdr:rowOff>
    </xdr:from>
    <xdr:to>
      <xdr:col>29</xdr:col>
      <xdr:colOff>127000</xdr:colOff>
      <xdr:row>35</xdr:row>
      <xdr:rowOff>307986</xdr:rowOff>
    </xdr:to>
    <xdr:cxnSp macro="">
      <xdr:nvCxnSpPr>
        <xdr:cNvPr id="116" name="直線コネクタ 115"/>
        <xdr:cNvCxnSpPr/>
      </xdr:nvCxnSpPr>
      <xdr:spPr bwMode="auto">
        <a:xfrm flipV="1">
          <a:off x="5003800" y="6875849"/>
          <a:ext cx="6477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250276</xdr:rowOff>
    </xdr:from>
    <xdr:ext cx="762000" cy="259045"/>
    <xdr:sp macro="" textlink="">
      <xdr:nvSpPr>
        <xdr:cNvPr id="117" name="人口1人当たり決算額の推移平均値テキスト445"/>
        <xdr:cNvSpPr txBox="1"/>
      </xdr:nvSpPr>
      <xdr:spPr>
        <a:xfrm>
          <a:off x="5740400" y="6860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307986</xdr:rowOff>
    </xdr:from>
    <xdr:to>
      <xdr:col>26</xdr:col>
      <xdr:colOff>50800</xdr:colOff>
      <xdr:row>36</xdr:row>
      <xdr:rowOff>95584</xdr:rowOff>
    </xdr:to>
    <xdr:cxnSp macro="">
      <xdr:nvCxnSpPr>
        <xdr:cNvPr id="119" name="直線コネクタ 118"/>
        <xdr:cNvCxnSpPr/>
      </xdr:nvCxnSpPr>
      <xdr:spPr bwMode="auto">
        <a:xfrm flipV="1">
          <a:off x="4305300" y="6918336"/>
          <a:ext cx="698500" cy="130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95584</xdr:rowOff>
    </xdr:from>
    <xdr:to>
      <xdr:col>22</xdr:col>
      <xdr:colOff>114300</xdr:colOff>
      <xdr:row>37</xdr:row>
      <xdr:rowOff>10120</xdr:rowOff>
    </xdr:to>
    <xdr:cxnSp macro="">
      <xdr:nvCxnSpPr>
        <xdr:cNvPr id="122" name="直線コネクタ 121"/>
        <xdr:cNvCxnSpPr/>
      </xdr:nvCxnSpPr>
      <xdr:spPr bwMode="auto">
        <a:xfrm flipV="1">
          <a:off x="3606800" y="7048834"/>
          <a:ext cx="698500" cy="8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1008</xdr:rowOff>
    </xdr:from>
    <xdr:to>
      <xdr:col>18</xdr:col>
      <xdr:colOff>177800</xdr:colOff>
      <xdr:row>37</xdr:row>
      <xdr:rowOff>10120</xdr:rowOff>
    </xdr:to>
    <xdr:cxnSp macro="">
      <xdr:nvCxnSpPr>
        <xdr:cNvPr id="125" name="直線コネクタ 124"/>
        <xdr:cNvCxnSpPr/>
      </xdr:nvCxnSpPr>
      <xdr:spPr bwMode="auto">
        <a:xfrm>
          <a:off x="2908300" y="7125708"/>
          <a:ext cx="698500" cy="9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214699</xdr:rowOff>
    </xdr:from>
    <xdr:to>
      <xdr:col>29</xdr:col>
      <xdr:colOff>177800</xdr:colOff>
      <xdr:row>35</xdr:row>
      <xdr:rowOff>316299</xdr:rowOff>
    </xdr:to>
    <xdr:sp macro="" textlink="">
      <xdr:nvSpPr>
        <xdr:cNvPr id="135" name="楕円 134"/>
        <xdr:cNvSpPr/>
      </xdr:nvSpPr>
      <xdr:spPr bwMode="auto">
        <a:xfrm>
          <a:off x="5600700" y="682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59776</xdr:rowOff>
    </xdr:from>
    <xdr:ext cx="762000" cy="259045"/>
    <xdr:sp macro="" textlink="">
      <xdr:nvSpPr>
        <xdr:cNvPr id="136" name="人口1人当たり決算額の推移該当値テキスト445"/>
        <xdr:cNvSpPr txBox="1"/>
      </xdr:nvSpPr>
      <xdr:spPr>
        <a:xfrm>
          <a:off x="5740400" y="667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257186</xdr:rowOff>
    </xdr:from>
    <xdr:to>
      <xdr:col>26</xdr:col>
      <xdr:colOff>101600</xdr:colOff>
      <xdr:row>36</xdr:row>
      <xdr:rowOff>15886</xdr:rowOff>
    </xdr:to>
    <xdr:sp macro="" textlink="">
      <xdr:nvSpPr>
        <xdr:cNvPr id="137" name="楕円 136"/>
        <xdr:cNvSpPr/>
      </xdr:nvSpPr>
      <xdr:spPr bwMode="auto">
        <a:xfrm>
          <a:off x="4953000" y="686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26063</xdr:rowOff>
    </xdr:from>
    <xdr:ext cx="736600" cy="259045"/>
    <xdr:sp macro="" textlink="">
      <xdr:nvSpPr>
        <xdr:cNvPr id="138" name="テキスト ボックス 137"/>
        <xdr:cNvSpPr txBox="1"/>
      </xdr:nvSpPr>
      <xdr:spPr>
        <a:xfrm>
          <a:off x="4622800" y="663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44784</xdr:rowOff>
    </xdr:from>
    <xdr:to>
      <xdr:col>22</xdr:col>
      <xdr:colOff>165100</xdr:colOff>
      <xdr:row>36</xdr:row>
      <xdr:rowOff>146384</xdr:rowOff>
    </xdr:to>
    <xdr:sp macro="" textlink="">
      <xdr:nvSpPr>
        <xdr:cNvPr id="139" name="楕円 138"/>
        <xdr:cNvSpPr/>
      </xdr:nvSpPr>
      <xdr:spPr bwMode="auto">
        <a:xfrm>
          <a:off x="4254500" y="699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131161</xdr:rowOff>
    </xdr:from>
    <xdr:ext cx="762000" cy="259045"/>
    <xdr:sp macro="" textlink="">
      <xdr:nvSpPr>
        <xdr:cNvPr id="140" name="テキスト ボックス 139"/>
        <xdr:cNvSpPr txBox="1"/>
      </xdr:nvSpPr>
      <xdr:spPr>
        <a:xfrm>
          <a:off x="3924300" y="708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130770</xdr:rowOff>
    </xdr:from>
    <xdr:to>
      <xdr:col>19</xdr:col>
      <xdr:colOff>38100</xdr:colOff>
      <xdr:row>37</xdr:row>
      <xdr:rowOff>60920</xdr:rowOff>
    </xdr:to>
    <xdr:sp macro="" textlink="">
      <xdr:nvSpPr>
        <xdr:cNvPr id="141" name="楕円 140"/>
        <xdr:cNvSpPr/>
      </xdr:nvSpPr>
      <xdr:spPr bwMode="auto">
        <a:xfrm>
          <a:off x="3556000" y="708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45697</xdr:rowOff>
    </xdr:from>
    <xdr:ext cx="762000" cy="259045"/>
    <xdr:sp macro="" textlink="">
      <xdr:nvSpPr>
        <xdr:cNvPr id="142" name="テキスト ボックス 141"/>
        <xdr:cNvSpPr txBox="1"/>
      </xdr:nvSpPr>
      <xdr:spPr>
        <a:xfrm>
          <a:off x="3225800" y="717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121658</xdr:rowOff>
    </xdr:from>
    <xdr:to>
      <xdr:col>15</xdr:col>
      <xdr:colOff>101600</xdr:colOff>
      <xdr:row>37</xdr:row>
      <xdr:rowOff>51808</xdr:rowOff>
    </xdr:to>
    <xdr:sp macro="" textlink="">
      <xdr:nvSpPr>
        <xdr:cNvPr id="143" name="楕円 142"/>
        <xdr:cNvSpPr/>
      </xdr:nvSpPr>
      <xdr:spPr bwMode="auto">
        <a:xfrm>
          <a:off x="2857500" y="7074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36585</xdr:rowOff>
    </xdr:from>
    <xdr:ext cx="762000" cy="259045"/>
    <xdr:sp macro="" textlink="">
      <xdr:nvSpPr>
        <xdr:cNvPr id="144" name="テキスト ボックス 143"/>
        <xdr:cNvSpPr txBox="1"/>
      </xdr:nvSpPr>
      <xdr:spPr>
        <a:xfrm>
          <a:off x="2527300" y="716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43,197
42,910
186.80
24,401,312
23,057,580
664,100
10,106,767
22,300,370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102667</xdr:rowOff>
    </xdr:from>
    <xdr:to>
      <xdr:col>24</xdr:col>
      <xdr:colOff>63500</xdr:colOff>
      <xdr:row>36</xdr:row>
      <xdr:rowOff>142862</xdr:rowOff>
    </xdr:to>
    <xdr:cxnSp macro="">
      <xdr:nvCxnSpPr>
        <xdr:cNvPr id="61" name="直線コネクタ 60"/>
        <xdr:cNvCxnSpPr/>
      </xdr:nvCxnSpPr>
      <xdr:spPr>
        <a:xfrm flipV="1">
          <a:off x="3797300" y="6274867"/>
          <a:ext cx="8382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122917</xdr:rowOff>
    </xdr:from>
    <xdr:to>
      <xdr:col>19</xdr:col>
      <xdr:colOff>177800</xdr:colOff>
      <xdr:row>36</xdr:row>
      <xdr:rowOff>142862</xdr:rowOff>
    </xdr:to>
    <xdr:cxnSp macro="">
      <xdr:nvCxnSpPr>
        <xdr:cNvPr id="64" name="直線コネクタ 63"/>
        <xdr:cNvCxnSpPr/>
      </xdr:nvCxnSpPr>
      <xdr:spPr>
        <a:xfrm>
          <a:off x="2908300" y="6295117"/>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122917</xdr:rowOff>
    </xdr:from>
    <xdr:to>
      <xdr:col>15</xdr:col>
      <xdr:colOff>50800</xdr:colOff>
      <xdr:row>36</xdr:row>
      <xdr:rowOff>142596</xdr:rowOff>
    </xdr:to>
    <xdr:cxnSp macro="">
      <xdr:nvCxnSpPr>
        <xdr:cNvPr id="67" name="直線コネクタ 66"/>
        <xdr:cNvCxnSpPr/>
      </xdr:nvCxnSpPr>
      <xdr:spPr>
        <a:xfrm flipV="1">
          <a:off x="2019300" y="6295117"/>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108591</xdr:rowOff>
    </xdr:from>
    <xdr:to>
      <xdr:col>10</xdr:col>
      <xdr:colOff>114300</xdr:colOff>
      <xdr:row>36</xdr:row>
      <xdr:rowOff>142596</xdr:rowOff>
    </xdr:to>
    <xdr:cxnSp macro="">
      <xdr:nvCxnSpPr>
        <xdr:cNvPr id="70" name="直線コネクタ 69"/>
        <xdr:cNvCxnSpPr/>
      </xdr:nvCxnSpPr>
      <xdr:spPr>
        <a:xfrm>
          <a:off x="1130300" y="6280791"/>
          <a:ext cx="889000" cy="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51867</xdr:rowOff>
    </xdr:from>
    <xdr:to>
      <xdr:col>24</xdr:col>
      <xdr:colOff>114300</xdr:colOff>
      <xdr:row>36</xdr:row>
      <xdr:rowOff>153467</xdr:rowOff>
    </xdr:to>
    <xdr:sp macro="" textlink="">
      <xdr:nvSpPr>
        <xdr:cNvPr id="80" name="楕円 79"/>
        <xdr:cNvSpPr/>
      </xdr:nvSpPr>
      <xdr:spPr>
        <a:xfrm>
          <a:off x="4584700" y="62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30294</xdr:rowOff>
    </xdr:from>
    <xdr:ext cx="534377" cy="259045"/>
    <xdr:sp macro="" textlink="">
      <xdr:nvSpPr>
        <xdr:cNvPr id="81" name="人件費該当値テキスト"/>
        <xdr:cNvSpPr txBox="1"/>
      </xdr:nvSpPr>
      <xdr:spPr>
        <a:xfrm>
          <a:off x="4686300" y="620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92062</xdr:rowOff>
    </xdr:from>
    <xdr:to>
      <xdr:col>20</xdr:col>
      <xdr:colOff>38100</xdr:colOff>
      <xdr:row>37</xdr:row>
      <xdr:rowOff>22212</xdr:rowOff>
    </xdr:to>
    <xdr:sp macro="" textlink="">
      <xdr:nvSpPr>
        <xdr:cNvPr id="82" name="楕円 81"/>
        <xdr:cNvSpPr/>
      </xdr:nvSpPr>
      <xdr:spPr>
        <a:xfrm>
          <a:off x="3746500" y="6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13339</xdr:rowOff>
    </xdr:from>
    <xdr:ext cx="534377" cy="259045"/>
    <xdr:sp macro="" textlink="">
      <xdr:nvSpPr>
        <xdr:cNvPr id="83" name="テキスト ボックス 82"/>
        <xdr:cNvSpPr txBox="1"/>
      </xdr:nvSpPr>
      <xdr:spPr>
        <a:xfrm>
          <a:off x="3530111" y="63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72117</xdr:rowOff>
    </xdr:from>
    <xdr:to>
      <xdr:col>15</xdr:col>
      <xdr:colOff>101600</xdr:colOff>
      <xdr:row>37</xdr:row>
      <xdr:rowOff>2267</xdr:rowOff>
    </xdr:to>
    <xdr:sp macro="" textlink="">
      <xdr:nvSpPr>
        <xdr:cNvPr id="84" name="楕円 83"/>
        <xdr:cNvSpPr/>
      </xdr:nvSpPr>
      <xdr:spPr>
        <a:xfrm>
          <a:off x="2857500" y="62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164844</xdr:rowOff>
    </xdr:from>
    <xdr:ext cx="534377" cy="259045"/>
    <xdr:sp macro="" textlink="">
      <xdr:nvSpPr>
        <xdr:cNvPr id="85" name="テキスト ボックス 84"/>
        <xdr:cNvSpPr txBox="1"/>
      </xdr:nvSpPr>
      <xdr:spPr>
        <a:xfrm>
          <a:off x="2641111" y="6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91796</xdr:rowOff>
    </xdr:from>
    <xdr:to>
      <xdr:col>10</xdr:col>
      <xdr:colOff>165100</xdr:colOff>
      <xdr:row>37</xdr:row>
      <xdr:rowOff>21946</xdr:rowOff>
    </xdr:to>
    <xdr:sp macro="" textlink="">
      <xdr:nvSpPr>
        <xdr:cNvPr id="86" name="楕円 85"/>
        <xdr:cNvSpPr/>
      </xdr:nvSpPr>
      <xdr:spPr>
        <a:xfrm>
          <a:off x="1968500" y="62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13073</xdr:rowOff>
    </xdr:from>
    <xdr:ext cx="534377" cy="259045"/>
    <xdr:sp macro="" textlink="">
      <xdr:nvSpPr>
        <xdr:cNvPr id="87" name="テキスト ボックス 86"/>
        <xdr:cNvSpPr txBox="1"/>
      </xdr:nvSpPr>
      <xdr:spPr>
        <a:xfrm>
          <a:off x="1752111" y="63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57791</xdr:rowOff>
    </xdr:from>
    <xdr:to>
      <xdr:col>6</xdr:col>
      <xdr:colOff>38100</xdr:colOff>
      <xdr:row>36</xdr:row>
      <xdr:rowOff>159391</xdr:rowOff>
    </xdr:to>
    <xdr:sp macro="" textlink="">
      <xdr:nvSpPr>
        <xdr:cNvPr id="88" name="楕円 87"/>
        <xdr:cNvSpPr/>
      </xdr:nvSpPr>
      <xdr:spPr>
        <a:xfrm>
          <a:off x="1079500" y="62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150518</xdr:rowOff>
    </xdr:from>
    <xdr:ext cx="534377" cy="259045"/>
    <xdr:sp macro="" textlink="">
      <xdr:nvSpPr>
        <xdr:cNvPr id="89" name="テキスト ボックス 88"/>
        <xdr:cNvSpPr txBox="1"/>
      </xdr:nvSpPr>
      <xdr:spPr>
        <a:xfrm>
          <a:off x="863111" y="63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111550</xdr:rowOff>
    </xdr:from>
    <xdr:to>
      <xdr:col>24</xdr:col>
      <xdr:colOff>63500</xdr:colOff>
      <xdr:row>57</xdr:row>
      <xdr:rowOff>141006</xdr:rowOff>
    </xdr:to>
    <xdr:cxnSp macro="">
      <xdr:nvCxnSpPr>
        <xdr:cNvPr id="121" name="直線コネクタ 120"/>
        <xdr:cNvCxnSpPr/>
      </xdr:nvCxnSpPr>
      <xdr:spPr>
        <a:xfrm flipV="1">
          <a:off x="3797300" y="9884200"/>
          <a:ext cx="838200" cy="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141006</xdr:rowOff>
    </xdr:from>
    <xdr:to>
      <xdr:col>19</xdr:col>
      <xdr:colOff>177800</xdr:colOff>
      <xdr:row>58</xdr:row>
      <xdr:rowOff>15821</xdr:rowOff>
    </xdr:to>
    <xdr:cxnSp macro="">
      <xdr:nvCxnSpPr>
        <xdr:cNvPr id="124" name="直線コネクタ 123"/>
        <xdr:cNvCxnSpPr/>
      </xdr:nvCxnSpPr>
      <xdr:spPr>
        <a:xfrm flipV="1">
          <a:off x="2908300" y="9913656"/>
          <a:ext cx="889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15821</xdr:rowOff>
    </xdr:from>
    <xdr:to>
      <xdr:col>15</xdr:col>
      <xdr:colOff>50800</xdr:colOff>
      <xdr:row>58</xdr:row>
      <xdr:rowOff>29983</xdr:rowOff>
    </xdr:to>
    <xdr:cxnSp macro="">
      <xdr:nvCxnSpPr>
        <xdr:cNvPr id="127" name="直線コネクタ 126"/>
        <xdr:cNvCxnSpPr/>
      </xdr:nvCxnSpPr>
      <xdr:spPr>
        <a:xfrm flipV="1">
          <a:off x="2019300" y="9959921"/>
          <a:ext cx="8890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165009</xdr:rowOff>
    </xdr:from>
    <xdr:to>
      <xdr:col>10</xdr:col>
      <xdr:colOff>114300</xdr:colOff>
      <xdr:row>58</xdr:row>
      <xdr:rowOff>29983</xdr:rowOff>
    </xdr:to>
    <xdr:cxnSp macro="">
      <xdr:nvCxnSpPr>
        <xdr:cNvPr id="130" name="直線コネクタ 129"/>
        <xdr:cNvCxnSpPr/>
      </xdr:nvCxnSpPr>
      <xdr:spPr>
        <a:xfrm>
          <a:off x="1130300" y="9937659"/>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60750</xdr:rowOff>
    </xdr:from>
    <xdr:to>
      <xdr:col>24</xdr:col>
      <xdr:colOff>114300</xdr:colOff>
      <xdr:row>57</xdr:row>
      <xdr:rowOff>162350</xdr:rowOff>
    </xdr:to>
    <xdr:sp macro="" textlink="">
      <xdr:nvSpPr>
        <xdr:cNvPr id="140" name="楕円 139"/>
        <xdr:cNvSpPr/>
      </xdr:nvSpPr>
      <xdr:spPr>
        <a:xfrm>
          <a:off x="4584700" y="98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147127</xdr:rowOff>
    </xdr:from>
    <xdr:ext cx="534377" cy="259045"/>
    <xdr:sp macro="" textlink="">
      <xdr:nvSpPr>
        <xdr:cNvPr id="141" name="物件費該当値テキスト"/>
        <xdr:cNvSpPr txBox="1"/>
      </xdr:nvSpPr>
      <xdr:spPr>
        <a:xfrm>
          <a:off x="4686300" y="974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90206</xdr:rowOff>
    </xdr:from>
    <xdr:to>
      <xdr:col>20</xdr:col>
      <xdr:colOff>38100</xdr:colOff>
      <xdr:row>58</xdr:row>
      <xdr:rowOff>20356</xdr:rowOff>
    </xdr:to>
    <xdr:sp macro="" textlink="">
      <xdr:nvSpPr>
        <xdr:cNvPr id="142" name="楕円 141"/>
        <xdr:cNvSpPr/>
      </xdr:nvSpPr>
      <xdr:spPr>
        <a:xfrm>
          <a:off x="3746500" y="98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11483</xdr:rowOff>
    </xdr:from>
    <xdr:ext cx="534377" cy="259045"/>
    <xdr:sp macro="" textlink="">
      <xdr:nvSpPr>
        <xdr:cNvPr id="143" name="テキスト ボックス 142"/>
        <xdr:cNvSpPr txBox="1"/>
      </xdr:nvSpPr>
      <xdr:spPr>
        <a:xfrm>
          <a:off x="3530111" y="995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136471</xdr:rowOff>
    </xdr:from>
    <xdr:to>
      <xdr:col>15</xdr:col>
      <xdr:colOff>101600</xdr:colOff>
      <xdr:row>58</xdr:row>
      <xdr:rowOff>66621</xdr:rowOff>
    </xdr:to>
    <xdr:sp macro="" textlink="">
      <xdr:nvSpPr>
        <xdr:cNvPr id="144" name="楕円 143"/>
        <xdr:cNvSpPr/>
      </xdr:nvSpPr>
      <xdr:spPr>
        <a:xfrm>
          <a:off x="2857500" y="99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57748</xdr:rowOff>
    </xdr:from>
    <xdr:ext cx="534377" cy="259045"/>
    <xdr:sp macro="" textlink="">
      <xdr:nvSpPr>
        <xdr:cNvPr id="145" name="テキスト ボックス 144"/>
        <xdr:cNvSpPr txBox="1"/>
      </xdr:nvSpPr>
      <xdr:spPr>
        <a:xfrm>
          <a:off x="2641111" y="1000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150633</xdr:rowOff>
    </xdr:from>
    <xdr:to>
      <xdr:col>10</xdr:col>
      <xdr:colOff>165100</xdr:colOff>
      <xdr:row>58</xdr:row>
      <xdr:rowOff>80783</xdr:rowOff>
    </xdr:to>
    <xdr:sp macro="" textlink="">
      <xdr:nvSpPr>
        <xdr:cNvPr id="146" name="楕円 145"/>
        <xdr:cNvSpPr/>
      </xdr:nvSpPr>
      <xdr:spPr>
        <a:xfrm>
          <a:off x="1968500" y="99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71910</xdr:rowOff>
    </xdr:from>
    <xdr:ext cx="534377" cy="259045"/>
    <xdr:sp macro="" textlink="">
      <xdr:nvSpPr>
        <xdr:cNvPr id="147" name="テキスト ボックス 146"/>
        <xdr:cNvSpPr txBox="1"/>
      </xdr:nvSpPr>
      <xdr:spPr>
        <a:xfrm>
          <a:off x="1752111" y="100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114209</xdr:rowOff>
    </xdr:from>
    <xdr:to>
      <xdr:col>6</xdr:col>
      <xdr:colOff>38100</xdr:colOff>
      <xdr:row>58</xdr:row>
      <xdr:rowOff>44359</xdr:rowOff>
    </xdr:to>
    <xdr:sp macro="" textlink="">
      <xdr:nvSpPr>
        <xdr:cNvPr id="148" name="楕円 147"/>
        <xdr:cNvSpPr/>
      </xdr:nvSpPr>
      <xdr:spPr>
        <a:xfrm>
          <a:off x="1079500" y="98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35486</xdr:rowOff>
    </xdr:from>
    <xdr:ext cx="534377" cy="259045"/>
    <xdr:sp macro="" textlink="">
      <xdr:nvSpPr>
        <xdr:cNvPr id="149" name="テキスト ボックス 148"/>
        <xdr:cNvSpPr txBox="1"/>
      </xdr:nvSpPr>
      <xdr:spPr>
        <a:xfrm>
          <a:off x="863111" y="997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138137</xdr:rowOff>
    </xdr:from>
    <xdr:to>
      <xdr:col>24</xdr:col>
      <xdr:colOff>63500</xdr:colOff>
      <xdr:row>77</xdr:row>
      <xdr:rowOff>158941</xdr:rowOff>
    </xdr:to>
    <xdr:cxnSp macro="">
      <xdr:nvCxnSpPr>
        <xdr:cNvPr id="178" name="直線コネクタ 177"/>
        <xdr:cNvCxnSpPr/>
      </xdr:nvCxnSpPr>
      <xdr:spPr>
        <a:xfrm flipV="1">
          <a:off x="3797300" y="13339787"/>
          <a:ext cx="8382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158941</xdr:rowOff>
    </xdr:from>
    <xdr:to>
      <xdr:col>19</xdr:col>
      <xdr:colOff>177800</xdr:colOff>
      <xdr:row>78</xdr:row>
      <xdr:rowOff>56680</xdr:rowOff>
    </xdr:to>
    <xdr:cxnSp macro="">
      <xdr:nvCxnSpPr>
        <xdr:cNvPr id="181" name="直線コネクタ 180"/>
        <xdr:cNvCxnSpPr/>
      </xdr:nvCxnSpPr>
      <xdr:spPr>
        <a:xfrm flipV="1">
          <a:off x="2908300" y="13360591"/>
          <a:ext cx="889000" cy="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56680</xdr:rowOff>
    </xdr:from>
    <xdr:to>
      <xdr:col>15</xdr:col>
      <xdr:colOff>50800</xdr:colOff>
      <xdr:row>78</xdr:row>
      <xdr:rowOff>81711</xdr:rowOff>
    </xdr:to>
    <xdr:cxnSp macro="">
      <xdr:nvCxnSpPr>
        <xdr:cNvPr id="184" name="直線コネクタ 183"/>
        <xdr:cNvCxnSpPr/>
      </xdr:nvCxnSpPr>
      <xdr:spPr>
        <a:xfrm flipV="1">
          <a:off x="2019300" y="13429780"/>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81711</xdr:rowOff>
    </xdr:from>
    <xdr:to>
      <xdr:col>10</xdr:col>
      <xdr:colOff>114300</xdr:colOff>
      <xdr:row>78</xdr:row>
      <xdr:rowOff>111620</xdr:rowOff>
    </xdr:to>
    <xdr:cxnSp macro="">
      <xdr:nvCxnSpPr>
        <xdr:cNvPr id="187" name="直線コネクタ 186"/>
        <xdr:cNvCxnSpPr/>
      </xdr:nvCxnSpPr>
      <xdr:spPr>
        <a:xfrm flipV="1">
          <a:off x="1130300" y="13454811"/>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87337</xdr:rowOff>
    </xdr:from>
    <xdr:to>
      <xdr:col>24</xdr:col>
      <xdr:colOff>114300</xdr:colOff>
      <xdr:row>78</xdr:row>
      <xdr:rowOff>17487</xdr:rowOff>
    </xdr:to>
    <xdr:sp macro="" textlink="">
      <xdr:nvSpPr>
        <xdr:cNvPr id="197" name="楕円 196"/>
        <xdr:cNvSpPr/>
      </xdr:nvSpPr>
      <xdr:spPr>
        <a:xfrm>
          <a:off x="4584700" y="1328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110214</xdr:rowOff>
    </xdr:from>
    <xdr:ext cx="469744" cy="259045"/>
    <xdr:sp macro="" textlink="">
      <xdr:nvSpPr>
        <xdr:cNvPr id="198" name="維持補修費該当値テキスト"/>
        <xdr:cNvSpPr txBox="1"/>
      </xdr:nvSpPr>
      <xdr:spPr>
        <a:xfrm>
          <a:off x="4686300" y="1314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108141</xdr:rowOff>
    </xdr:from>
    <xdr:to>
      <xdr:col>20</xdr:col>
      <xdr:colOff>38100</xdr:colOff>
      <xdr:row>78</xdr:row>
      <xdr:rowOff>38291</xdr:rowOff>
    </xdr:to>
    <xdr:sp macro="" textlink="">
      <xdr:nvSpPr>
        <xdr:cNvPr id="199" name="楕円 198"/>
        <xdr:cNvSpPr/>
      </xdr:nvSpPr>
      <xdr:spPr>
        <a:xfrm>
          <a:off x="3746500" y="1330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54818</xdr:rowOff>
    </xdr:from>
    <xdr:ext cx="469744" cy="259045"/>
    <xdr:sp macro="" textlink="">
      <xdr:nvSpPr>
        <xdr:cNvPr id="200" name="テキスト ボックス 199"/>
        <xdr:cNvSpPr txBox="1"/>
      </xdr:nvSpPr>
      <xdr:spPr>
        <a:xfrm>
          <a:off x="3562428" y="1308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5880</xdr:rowOff>
    </xdr:from>
    <xdr:to>
      <xdr:col>15</xdr:col>
      <xdr:colOff>101600</xdr:colOff>
      <xdr:row>78</xdr:row>
      <xdr:rowOff>107480</xdr:rowOff>
    </xdr:to>
    <xdr:sp macro="" textlink="">
      <xdr:nvSpPr>
        <xdr:cNvPr id="201" name="楕円 200"/>
        <xdr:cNvSpPr/>
      </xdr:nvSpPr>
      <xdr:spPr>
        <a:xfrm>
          <a:off x="2857500" y="133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98607</xdr:rowOff>
    </xdr:from>
    <xdr:ext cx="469744" cy="259045"/>
    <xdr:sp macro="" textlink="">
      <xdr:nvSpPr>
        <xdr:cNvPr id="202" name="テキスト ボックス 201"/>
        <xdr:cNvSpPr txBox="1"/>
      </xdr:nvSpPr>
      <xdr:spPr>
        <a:xfrm>
          <a:off x="2673428" y="134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30911</xdr:rowOff>
    </xdr:from>
    <xdr:to>
      <xdr:col>10</xdr:col>
      <xdr:colOff>165100</xdr:colOff>
      <xdr:row>78</xdr:row>
      <xdr:rowOff>132511</xdr:rowOff>
    </xdr:to>
    <xdr:sp macro="" textlink="">
      <xdr:nvSpPr>
        <xdr:cNvPr id="203" name="楕円 202"/>
        <xdr:cNvSpPr/>
      </xdr:nvSpPr>
      <xdr:spPr>
        <a:xfrm>
          <a:off x="1968500" y="134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123638</xdr:rowOff>
    </xdr:from>
    <xdr:ext cx="469744" cy="259045"/>
    <xdr:sp macro="" textlink="">
      <xdr:nvSpPr>
        <xdr:cNvPr id="204" name="テキスト ボックス 203"/>
        <xdr:cNvSpPr txBox="1"/>
      </xdr:nvSpPr>
      <xdr:spPr>
        <a:xfrm>
          <a:off x="1784428" y="134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60820</xdr:rowOff>
    </xdr:from>
    <xdr:to>
      <xdr:col>6</xdr:col>
      <xdr:colOff>38100</xdr:colOff>
      <xdr:row>78</xdr:row>
      <xdr:rowOff>162420</xdr:rowOff>
    </xdr:to>
    <xdr:sp macro="" textlink="">
      <xdr:nvSpPr>
        <xdr:cNvPr id="205" name="楕円 204"/>
        <xdr:cNvSpPr/>
      </xdr:nvSpPr>
      <xdr:spPr>
        <a:xfrm>
          <a:off x="1079500" y="134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153547</xdr:rowOff>
    </xdr:from>
    <xdr:ext cx="469744" cy="259045"/>
    <xdr:sp macro="" textlink="">
      <xdr:nvSpPr>
        <xdr:cNvPr id="206" name="テキスト ボックス 205"/>
        <xdr:cNvSpPr txBox="1"/>
      </xdr:nvSpPr>
      <xdr:spPr>
        <a:xfrm>
          <a:off x="895428" y="135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158719</xdr:rowOff>
    </xdr:from>
    <xdr:to>
      <xdr:col>24</xdr:col>
      <xdr:colOff>63500</xdr:colOff>
      <xdr:row>95</xdr:row>
      <xdr:rowOff>100609</xdr:rowOff>
    </xdr:to>
    <xdr:cxnSp macro="">
      <xdr:nvCxnSpPr>
        <xdr:cNvPr id="234" name="直線コネクタ 233"/>
        <xdr:cNvCxnSpPr/>
      </xdr:nvCxnSpPr>
      <xdr:spPr>
        <a:xfrm flipV="1">
          <a:off x="3797300" y="16275019"/>
          <a:ext cx="838200" cy="1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100609</xdr:rowOff>
    </xdr:from>
    <xdr:to>
      <xdr:col>19</xdr:col>
      <xdr:colOff>177800</xdr:colOff>
      <xdr:row>96</xdr:row>
      <xdr:rowOff>2311</xdr:rowOff>
    </xdr:to>
    <xdr:cxnSp macro="">
      <xdr:nvCxnSpPr>
        <xdr:cNvPr id="237" name="直線コネクタ 236"/>
        <xdr:cNvCxnSpPr/>
      </xdr:nvCxnSpPr>
      <xdr:spPr>
        <a:xfrm flipV="1">
          <a:off x="2908300" y="16388359"/>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2311</xdr:rowOff>
    </xdr:from>
    <xdr:to>
      <xdr:col>15</xdr:col>
      <xdr:colOff>50800</xdr:colOff>
      <xdr:row>96</xdr:row>
      <xdr:rowOff>86322</xdr:rowOff>
    </xdr:to>
    <xdr:cxnSp macro="">
      <xdr:nvCxnSpPr>
        <xdr:cNvPr id="240" name="直線コネクタ 239"/>
        <xdr:cNvCxnSpPr/>
      </xdr:nvCxnSpPr>
      <xdr:spPr>
        <a:xfrm flipV="1">
          <a:off x="2019300" y="16461511"/>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86322</xdr:rowOff>
    </xdr:from>
    <xdr:to>
      <xdr:col>10</xdr:col>
      <xdr:colOff>114300</xdr:colOff>
      <xdr:row>97</xdr:row>
      <xdr:rowOff>59119</xdr:rowOff>
    </xdr:to>
    <xdr:cxnSp macro="">
      <xdr:nvCxnSpPr>
        <xdr:cNvPr id="243" name="直線コネクタ 242"/>
        <xdr:cNvCxnSpPr/>
      </xdr:nvCxnSpPr>
      <xdr:spPr>
        <a:xfrm flipV="1">
          <a:off x="1130300" y="16545522"/>
          <a:ext cx="8890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107919</xdr:rowOff>
    </xdr:from>
    <xdr:to>
      <xdr:col>24</xdr:col>
      <xdr:colOff>114300</xdr:colOff>
      <xdr:row>95</xdr:row>
      <xdr:rowOff>38069</xdr:rowOff>
    </xdr:to>
    <xdr:sp macro="" textlink="">
      <xdr:nvSpPr>
        <xdr:cNvPr id="253" name="楕円 252"/>
        <xdr:cNvSpPr/>
      </xdr:nvSpPr>
      <xdr:spPr>
        <a:xfrm>
          <a:off x="4584700" y="162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130796</xdr:rowOff>
    </xdr:from>
    <xdr:ext cx="534377" cy="259045"/>
    <xdr:sp macro="" textlink="">
      <xdr:nvSpPr>
        <xdr:cNvPr id="254" name="扶助費該当値テキスト"/>
        <xdr:cNvSpPr txBox="1"/>
      </xdr:nvSpPr>
      <xdr:spPr>
        <a:xfrm>
          <a:off x="4686300" y="1607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49809</xdr:rowOff>
    </xdr:from>
    <xdr:to>
      <xdr:col>20</xdr:col>
      <xdr:colOff>38100</xdr:colOff>
      <xdr:row>95</xdr:row>
      <xdr:rowOff>151409</xdr:rowOff>
    </xdr:to>
    <xdr:sp macro="" textlink="">
      <xdr:nvSpPr>
        <xdr:cNvPr id="255" name="楕円 254"/>
        <xdr:cNvSpPr/>
      </xdr:nvSpPr>
      <xdr:spPr>
        <a:xfrm>
          <a:off x="3746500" y="163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167936</xdr:rowOff>
    </xdr:from>
    <xdr:ext cx="534377" cy="259045"/>
    <xdr:sp macro="" textlink="">
      <xdr:nvSpPr>
        <xdr:cNvPr id="256" name="テキスト ボックス 255"/>
        <xdr:cNvSpPr txBox="1"/>
      </xdr:nvSpPr>
      <xdr:spPr>
        <a:xfrm>
          <a:off x="3530111" y="1611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122961</xdr:rowOff>
    </xdr:from>
    <xdr:to>
      <xdr:col>15</xdr:col>
      <xdr:colOff>101600</xdr:colOff>
      <xdr:row>96</xdr:row>
      <xdr:rowOff>53111</xdr:rowOff>
    </xdr:to>
    <xdr:sp macro="" textlink="">
      <xdr:nvSpPr>
        <xdr:cNvPr id="257" name="楕円 256"/>
        <xdr:cNvSpPr/>
      </xdr:nvSpPr>
      <xdr:spPr>
        <a:xfrm>
          <a:off x="2857500" y="164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69638</xdr:rowOff>
    </xdr:from>
    <xdr:ext cx="534377" cy="259045"/>
    <xdr:sp macro="" textlink="">
      <xdr:nvSpPr>
        <xdr:cNvPr id="258" name="テキスト ボックス 257"/>
        <xdr:cNvSpPr txBox="1"/>
      </xdr:nvSpPr>
      <xdr:spPr>
        <a:xfrm>
          <a:off x="2641111" y="161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35522</xdr:rowOff>
    </xdr:from>
    <xdr:to>
      <xdr:col>10</xdr:col>
      <xdr:colOff>165100</xdr:colOff>
      <xdr:row>96</xdr:row>
      <xdr:rowOff>137122</xdr:rowOff>
    </xdr:to>
    <xdr:sp macro="" textlink="">
      <xdr:nvSpPr>
        <xdr:cNvPr id="259" name="楕円 258"/>
        <xdr:cNvSpPr/>
      </xdr:nvSpPr>
      <xdr:spPr>
        <a:xfrm>
          <a:off x="1968500" y="164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128249</xdr:rowOff>
    </xdr:from>
    <xdr:ext cx="534377" cy="259045"/>
    <xdr:sp macro="" textlink="">
      <xdr:nvSpPr>
        <xdr:cNvPr id="260" name="テキスト ボックス 259"/>
        <xdr:cNvSpPr txBox="1"/>
      </xdr:nvSpPr>
      <xdr:spPr>
        <a:xfrm>
          <a:off x="1752111" y="1658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61" name="楕円 260"/>
        <xdr:cNvSpPr/>
      </xdr:nvSpPr>
      <xdr:spPr>
        <a:xfrm>
          <a:off x="1079500" y="1663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62" name="テキスト ボックス 261"/>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94361</xdr:rowOff>
    </xdr:from>
    <xdr:to>
      <xdr:col>55</xdr:col>
      <xdr:colOff>0</xdr:colOff>
      <xdr:row>37</xdr:row>
      <xdr:rowOff>71859</xdr:rowOff>
    </xdr:to>
    <xdr:cxnSp macro="">
      <xdr:nvCxnSpPr>
        <xdr:cNvPr id="291" name="直線コネクタ 290"/>
        <xdr:cNvCxnSpPr/>
      </xdr:nvCxnSpPr>
      <xdr:spPr>
        <a:xfrm flipV="1">
          <a:off x="9639300" y="5923661"/>
          <a:ext cx="838200" cy="49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71859</xdr:rowOff>
    </xdr:from>
    <xdr:to>
      <xdr:col>50</xdr:col>
      <xdr:colOff>114300</xdr:colOff>
      <xdr:row>37</xdr:row>
      <xdr:rowOff>146024</xdr:rowOff>
    </xdr:to>
    <xdr:cxnSp macro="">
      <xdr:nvCxnSpPr>
        <xdr:cNvPr id="294" name="直線コネクタ 293"/>
        <xdr:cNvCxnSpPr/>
      </xdr:nvCxnSpPr>
      <xdr:spPr>
        <a:xfrm flipV="1">
          <a:off x="8750300" y="6415509"/>
          <a:ext cx="889000" cy="7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132850</xdr:rowOff>
    </xdr:from>
    <xdr:to>
      <xdr:col>45</xdr:col>
      <xdr:colOff>177800</xdr:colOff>
      <xdr:row>37</xdr:row>
      <xdr:rowOff>146024</xdr:rowOff>
    </xdr:to>
    <xdr:cxnSp macro="">
      <xdr:nvCxnSpPr>
        <xdr:cNvPr id="297" name="直線コネクタ 296"/>
        <xdr:cNvCxnSpPr/>
      </xdr:nvCxnSpPr>
      <xdr:spPr>
        <a:xfrm>
          <a:off x="7861300" y="6476500"/>
          <a:ext cx="889000" cy="1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74084</xdr:rowOff>
    </xdr:from>
    <xdr:to>
      <xdr:col>41</xdr:col>
      <xdr:colOff>50800</xdr:colOff>
      <xdr:row>37</xdr:row>
      <xdr:rowOff>132850</xdr:rowOff>
    </xdr:to>
    <xdr:cxnSp macro="">
      <xdr:nvCxnSpPr>
        <xdr:cNvPr id="300" name="直線コネクタ 299"/>
        <xdr:cNvCxnSpPr/>
      </xdr:nvCxnSpPr>
      <xdr:spPr>
        <a:xfrm>
          <a:off x="6972300" y="6417734"/>
          <a:ext cx="8890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43561</xdr:rowOff>
    </xdr:from>
    <xdr:to>
      <xdr:col>55</xdr:col>
      <xdr:colOff>50800</xdr:colOff>
      <xdr:row>34</xdr:row>
      <xdr:rowOff>145161</xdr:rowOff>
    </xdr:to>
    <xdr:sp macro="" textlink="">
      <xdr:nvSpPr>
        <xdr:cNvPr id="310" name="楕円 309"/>
        <xdr:cNvSpPr/>
      </xdr:nvSpPr>
      <xdr:spPr>
        <a:xfrm>
          <a:off x="10426700" y="58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66438</xdr:rowOff>
    </xdr:from>
    <xdr:ext cx="599010" cy="259045"/>
    <xdr:sp macro="" textlink="">
      <xdr:nvSpPr>
        <xdr:cNvPr id="311" name="補助費等該当値テキスト"/>
        <xdr:cNvSpPr txBox="1"/>
      </xdr:nvSpPr>
      <xdr:spPr>
        <a:xfrm>
          <a:off x="10528300" y="572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21059</xdr:rowOff>
    </xdr:from>
    <xdr:to>
      <xdr:col>50</xdr:col>
      <xdr:colOff>165100</xdr:colOff>
      <xdr:row>37</xdr:row>
      <xdr:rowOff>122659</xdr:rowOff>
    </xdr:to>
    <xdr:sp macro="" textlink="">
      <xdr:nvSpPr>
        <xdr:cNvPr id="312" name="楕円 311"/>
        <xdr:cNvSpPr/>
      </xdr:nvSpPr>
      <xdr:spPr>
        <a:xfrm>
          <a:off x="9588500" y="63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113786</xdr:rowOff>
    </xdr:from>
    <xdr:ext cx="534377" cy="259045"/>
    <xdr:sp macro="" textlink="">
      <xdr:nvSpPr>
        <xdr:cNvPr id="313" name="テキスト ボックス 312"/>
        <xdr:cNvSpPr txBox="1"/>
      </xdr:nvSpPr>
      <xdr:spPr>
        <a:xfrm>
          <a:off x="9372111" y="645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95224</xdr:rowOff>
    </xdr:from>
    <xdr:to>
      <xdr:col>46</xdr:col>
      <xdr:colOff>38100</xdr:colOff>
      <xdr:row>38</xdr:row>
      <xdr:rowOff>25374</xdr:rowOff>
    </xdr:to>
    <xdr:sp macro="" textlink="">
      <xdr:nvSpPr>
        <xdr:cNvPr id="314" name="楕円 313"/>
        <xdr:cNvSpPr/>
      </xdr:nvSpPr>
      <xdr:spPr>
        <a:xfrm>
          <a:off x="8699500" y="64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16501</xdr:rowOff>
    </xdr:from>
    <xdr:ext cx="534377" cy="259045"/>
    <xdr:sp macro="" textlink="">
      <xdr:nvSpPr>
        <xdr:cNvPr id="315" name="テキスト ボックス 314"/>
        <xdr:cNvSpPr txBox="1"/>
      </xdr:nvSpPr>
      <xdr:spPr>
        <a:xfrm>
          <a:off x="8483111" y="653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82050</xdr:rowOff>
    </xdr:from>
    <xdr:to>
      <xdr:col>41</xdr:col>
      <xdr:colOff>101600</xdr:colOff>
      <xdr:row>38</xdr:row>
      <xdr:rowOff>12199</xdr:rowOff>
    </xdr:to>
    <xdr:sp macro="" textlink="">
      <xdr:nvSpPr>
        <xdr:cNvPr id="316" name="楕円 315"/>
        <xdr:cNvSpPr/>
      </xdr:nvSpPr>
      <xdr:spPr>
        <a:xfrm>
          <a:off x="7810500" y="64257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3326</xdr:rowOff>
    </xdr:from>
    <xdr:ext cx="534377" cy="259045"/>
    <xdr:sp macro="" textlink="">
      <xdr:nvSpPr>
        <xdr:cNvPr id="317" name="テキスト ボックス 316"/>
        <xdr:cNvSpPr txBox="1"/>
      </xdr:nvSpPr>
      <xdr:spPr>
        <a:xfrm>
          <a:off x="7594111" y="651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23284</xdr:rowOff>
    </xdr:from>
    <xdr:to>
      <xdr:col>36</xdr:col>
      <xdr:colOff>165100</xdr:colOff>
      <xdr:row>37</xdr:row>
      <xdr:rowOff>124884</xdr:rowOff>
    </xdr:to>
    <xdr:sp macro="" textlink="">
      <xdr:nvSpPr>
        <xdr:cNvPr id="318" name="楕円 317"/>
        <xdr:cNvSpPr/>
      </xdr:nvSpPr>
      <xdr:spPr>
        <a:xfrm>
          <a:off x="6921500" y="63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116011</xdr:rowOff>
    </xdr:from>
    <xdr:ext cx="534377" cy="259045"/>
    <xdr:sp macro="" textlink="">
      <xdr:nvSpPr>
        <xdr:cNvPr id="319" name="テキスト ボックス 318"/>
        <xdr:cNvSpPr txBox="1"/>
      </xdr:nvSpPr>
      <xdr:spPr>
        <a:xfrm>
          <a:off x="6705111" y="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62347</xdr:rowOff>
    </xdr:from>
    <xdr:to>
      <xdr:col>55</xdr:col>
      <xdr:colOff>0</xdr:colOff>
      <xdr:row>57</xdr:row>
      <xdr:rowOff>88039</xdr:rowOff>
    </xdr:to>
    <xdr:cxnSp macro="">
      <xdr:nvCxnSpPr>
        <xdr:cNvPr id="346" name="直線コネクタ 345"/>
        <xdr:cNvCxnSpPr/>
      </xdr:nvCxnSpPr>
      <xdr:spPr>
        <a:xfrm>
          <a:off x="9639300" y="9834997"/>
          <a:ext cx="838200" cy="2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62347</xdr:rowOff>
    </xdr:from>
    <xdr:to>
      <xdr:col>50</xdr:col>
      <xdr:colOff>114300</xdr:colOff>
      <xdr:row>57</xdr:row>
      <xdr:rowOff>99185</xdr:rowOff>
    </xdr:to>
    <xdr:cxnSp macro="">
      <xdr:nvCxnSpPr>
        <xdr:cNvPr id="349" name="直線コネクタ 348"/>
        <xdr:cNvCxnSpPr/>
      </xdr:nvCxnSpPr>
      <xdr:spPr>
        <a:xfrm flipV="1">
          <a:off x="8750300" y="9834997"/>
          <a:ext cx="8890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99185</xdr:rowOff>
    </xdr:from>
    <xdr:to>
      <xdr:col>45</xdr:col>
      <xdr:colOff>177800</xdr:colOff>
      <xdr:row>57</xdr:row>
      <xdr:rowOff>115729</xdr:rowOff>
    </xdr:to>
    <xdr:cxnSp macro="">
      <xdr:nvCxnSpPr>
        <xdr:cNvPr id="352" name="直線コネクタ 351"/>
        <xdr:cNvCxnSpPr/>
      </xdr:nvCxnSpPr>
      <xdr:spPr>
        <a:xfrm flipV="1">
          <a:off x="7861300" y="9871835"/>
          <a:ext cx="889000" cy="1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92769</xdr:rowOff>
    </xdr:from>
    <xdr:to>
      <xdr:col>41</xdr:col>
      <xdr:colOff>50800</xdr:colOff>
      <xdr:row>57</xdr:row>
      <xdr:rowOff>115729</xdr:rowOff>
    </xdr:to>
    <xdr:cxnSp macro="">
      <xdr:nvCxnSpPr>
        <xdr:cNvPr id="355" name="直線コネクタ 354"/>
        <xdr:cNvCxnSpPr/>
      </xdr:nvCxnSpPr>
      <xdr:spPr>
        <a:xfrm>
          <a:off x="6972300" y="9693969"/>
          <a:ext cx="889000" cy="19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166155</xdr:rowOff>
    </xdr:from>
    <xdr:ext cx="534377" cy="259045"/>
    <xdr:sp macro="" textlink="">
      <xdr:nvSpPr>
        <xdr:cNvPr id="359" name="テキスト ボックス 358"/>
        <xdr:cNvSpPr txBox="1"/>
      </xdr:nvSpPr>
      <xdr:spPr>
        <a:xfrm>
          <a:off x="6705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37239</xdr:rowOff>
    </xdr:from>
    <xdr:to>
      <xdr:col>55</xdr:col>
      <xdr:colOff>50800</xdr:colOff>
      <xdr:row>57</xdr:row>
      <xdr:rowOff>138839</xdr:rowOff>
    </xdr:to>
    <xdr:sp macro="" textlink="">
      <xdr:nvSpPr>
        <xdr:cNvPr id="365" name="楕円 364"/>
        <xdr:cNvSpPr/>
      </xdr:nvSpPr>
      <xdr:spPr>
        <a:xfrm>
          <a:off x="10426700" y="980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60116</xdr:rowOff>
    </xdr:from>
    <xdr:ext cx="534377" cy="259045"/>
    <xdr:sp macro="" textlink="">
      <xdr:nvSpPr>
        <xdr:cNvPr id="366" name="普通建設事業費該当値テキスト"/>
        <xdr:cNvSpPr txBox="1"/>
      </xdr:nvSpPr>
      <xdr:spPr>
        <a:xfrm>
          <a:off x="10528300" y="966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11547</xdr:rowOff>
    </xdr:from>
    <xdr:to>
      <xdr:col>50</xdr:col>
      <xdr:colOff>165100</xdr:colOff>
      <xdr:row>57</xdr:row>
      <xdr:rowOff>113147</xdr:rowOff>
    </xdr:to>
    <xdr:sp macro="" textlink="">
      <xdr:nvSpPr>
        <xdr:cNvPr id="367" name="楕円 366"/>
        <xdr:cNvSpPr/>
      </xdr:nvSpPr>
      <xdr:spPr>
        <a:xfrm>
          <a:off x="9588500" y="978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129674</xdr:rowOff>
    </xdr:from>
    <xdr:ext cx="599010" cy="259045"/>
    <xdr:sp macro="" textlink="">
      <xdr:nvSpPr>
        <xdr:cNvPr id="368" name="テキスト ボックス 367"/>
        <xdr:cNvSpPr txBox="1"/>
      </xdr:nvSpPr>
      <xdr:spPr>
        <a:xfrm>
          <a:off x="9339795" y="955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48385</xdr:rowOff>
    </xdr:from>
    <xdr:to>
      <xdr:col>46</xdr:col>
      <xdr:colOff>38100</xdr:colOff>
      <xdr:row>57</xdr:row>
      <xdr:rowOff>149985</xdr:rowOff>
    </xdr:to>
    <xdr:sp macro="" textlink="">
      <xdr:nvSpPr>
        <xdr:cNvPr id="369" name="楕円 368"/>
        <xdr:cNvSpPr/>
      </xdr:nvSpPr>
      <xdr:spPr>
        <a:xfrm>
          <a:off x="8699500" y="9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166512</xdr:rowOff>
    </xdr:from>
    <xdr:ext cx="534377" cy="259045"/>
    <xdr:sp macro="" textlink="">
      <xdr:nvSpPr>
        <xdr:cNvPr id="370" name="テキスト ボックス 369"/>
        <xdr:cNvSpPr txBox="1"/>
      </xdr:nvSpPr>
      <xdr:spPr>
        <a:xfrm>
          <a:off x="8483111" y="959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64929</xdr:rowOff>
    </xdr:from>
    <xdr:to>
      <xdr:col>41</xdr:col>
      <xdr:colOff>101600</xdr:colOff>
      <xdr:row>57</xdr:row>
      <xdr:rowOff>166529</xdr:rowOff>
    </xdr:to>
    <xdr:sp macro="" textlink="">
      <xdr:nvSpPr>
        <xdr:cNvPr id="371" name="楕円 370"/>
        <xdr:cNvSpPr/>
      </xdr:nvSpPr>
      <xdr:spPr>
        <a:xfrm>
          <a:off x="7810500" y="98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11606</xdr:rowOff>
    </xdr:from>
    <xdr:ext cx="534377" cy="259045"/>
    <xdr:sp macro="" textlink="">
      <xdr:nvSpPr>
        <xdr:cNvPr id="372" name="テキスト ボックス 371"/>
        <xdr:cNvSpPr txBox="1"/>
      </xdr:nvSpPr>
      <xdr:spPr>
        <a:xfrm>
          <a:off x="7594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41969</xdr:rowOff>
    </xdr:from>
    <xdr:to>
      <xdr:col>36</xdr:col>
      <xdr:colOff>165100</xdr:colOff>
      <xdr:row>56</xdr:row>
      <xdr:rowOff>143569</xdr:rowOff>
    </xdr:to>
    <xdr:sp macro="" textlink="">
      <xdr:nvSpPr>
        <xdr:cNvPr id="373" name="楕円 372"/>
        <xdr:cNvSpPr/>
      </xdr:nvSpPr>
      <xdr:spPr>
        <a:xfrm>
          <a:off x="6921500" y="96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160096</xdr:rowOff>
    </xdr:from>
    <xdr:ext cx="599010" cy="259045"/>
    <xdr:sp macro="" textlink="">
      <xdr:nvSpPr>
        <xdr:cNvPr id="374" name="テキスト ボックス 373"/>
        <xdr:cNvSpPr txBox="1"/>
      </xdr:nvSpPr>
      <xdr:spPr>
        <a:xfrm>
          <a:off x="6672795" y="941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115133</xdr:rowOff>
    </xdr:from>
    <xdr:to>
      <xdr:col>55</xdr:col>
      <xdr:colOff>0</xdr:colOff>
      <xdr:row>78</xdr:row>
      <xdr:rowOff>149876</xdr:rowOff>
    </xdr:to>
    <xdr:cxnSp macro="">
      <xdr:nvCxnSpPr>
        <xdr:cNvPr id="403" name="直線コネクタ 402"/>
        <xdr:cNvCxnSpPr/>
      </xdr:nvCxnSpPr>
      <xdr:spPr>
        <a:xfrm flipV="1">
          <a:off x="9639300" y="13488233"/>
          <a:ext cx="838200" cy="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58654</xdr:rowOff>
    </xdr:from>
    <xdr:to>
      <xdr:col>50</xdr:col>
      <xdr:colOff>114300</xdr:colOff>
      <xdr:row>78</xdr:row>
      <xdr:rowOff>149876</xdr:rowOff>
    </xdr:to>
    <xdr:cxnSp macro="">
      <xdr:nvCxnSpPr>
        <xdr:cNvPr id="406" name="直線コネクタ 405"/>
        <xdr:cNvCxnSpPr/>
      </xdr:nvCxnSpPr>
      <xdr:spPr>
        <a:xfrm>
          <a:off x="8750300" y="13431754"/>
          <a:ext cx="889000" cy="9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200</xdr:rowOff>
    </xdr:from>
    <xdr:to>
      <xdr:col>45</xdr:col>
      <xdr:colOff>177800</xdr:colOff>
      <xdr:row>78</xdr:row>
      <xdr:rowOff>58654</xdr:rowOff>
    </xdr:to>
    <xdr:cxnSp macro="">
      <xdr:nvCxnSpPr>
        <xdr:cNvPr id="409" name="直線コネクタ 408"/>
        <xdr:cNvCxnSpPr/>
      </xdr:nvCxnSpPr>
      <xdr:spPr>
        <a:xfrm>
          <a:off x="7861300" y="13373300"/>
          <a:ext cx="889000" cy="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154014</xdr:rowOff>
    </xdr:from>
    <xdr:to>
      <xdr:col>41</xdr:col>
      <xdr:colOff>50800</xdr:colOff>
      <xdr:row>78</xdr:row>
      <xdr:rowOff>200</xdr:rowOff>
    </xdr:to>
    <xdr:cxnSp macro="">
      <xdr:nvCxnSpPr>
        <xdr:cNvPr id="412" name="直線コネクタ 411"/>
        <xdr:cNvCxnSpPr/>
      </xdr:nvCxnSpPr>
      <xdr:spPr>
        <a:xfrm>
          <a:off x="6972300" y="13355664"/>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64333</xdr:rowOff>
    </xdr:from>
    <xdr:to>
      <xdr:col>55</xdr:col>
      <xdr:colOff>50800</xdr:colOff>
      <xdr:row>78</xdr:row>
      <xdr:rowOff>165933</xdr:rowOff>
    </xdr:to>
    <xdr:sp macro="" textlink="">
      <xdr:nvSpPr>
        <xdr:cNvPr id="422" name="楕円 421"/>
        <xdr:cNvSpPr/>
      </xdr:nvSpPr>
      <xdr:spPr>
        <a:xfrm>
          <a:off x="10426700" y="1343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23710</xdr:rowOff>
    </xdr:from>
    <xdr:ext cx="534377" cy="259045"/>
    <xdr:sp macro="" textlink="">
      <xdr:nvSpPr>
        <xdr:cNvPr id="423" name="普通建設事業費 （ うち新規整備　）該当値テキスト"/>
        <xdr:cNvSpPr txBox="1"/>
      </xdr:nvSpPr>
      <xdr:spPr>
        <a:xfrm>
          <a:off x="10528300" y="1322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99076</xdr:rowOff>
    </xdr:from>
    <xdr:to>
      <xdr:col>50</xdr:col>
      <xdr:colOff>165100</xdr:colOff>
      <xdr:row>79</xdr:row>
      <xdr:rowOff>29226</xdr:rowOff>
    </xdr:to>
    <xdr:sp macro="" textlink="">
      <xdr:nvSpPr>
        <xdr:cNvPr id="424" name="楕円 423"/>
        <xdr:cNvSpPr/>
      </xdr:nvSpPr>
      <xdr:spPr>
        <a:xfrm>
          <a:off x="9588500" y="13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20353</xdr:rowOff>
    </xdr:from>
    <xdr:ext cx="534377" cy="259045"/>
    <xdr:sp macro="" textlink="">
      <xdr:nvSpPr>
        <xdr:cNvPr id="425" name="テキスト ボックス 424"/>
        <xdr:cNvSpPr txBox="1"/>
      </xdr:nvSpPr>
      <xdr:spPr>
        <a:xfrm>
          <a:off x="9372111" y="135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7854</xdr:rowOff>
    </xdr:from>
    <xdr:to>
      <xdr:col>46</xdr:col>
      <xdr:colOff>38100</xdr:colOff>
      <xdr:row>78</xdr:row>
      <xdr:rowOff>109454</xdr:rowOff>
    </xdr:to>
    <xdr:sp macro="" textlink="">
      <xdr:nvSpPr>
        <xdr:cNvPr id="426" name="楕円 425"/>
        <xdr:cNvSpPr/>
      </xdr:nvSpPr>
      <xdr:spPr>
        <a:xfrm>
          <a:off x="8699500" y="1338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125981</xdr:rowOff>
    </xdr:from>
    <xdr:ext cx="534377" cy="259045"/>
    <xdr:sp macro="" textlink="">
      <xdr:nvSpPr>
        <xdr:cNvPr id="427" name="テキスト ボックス 426"/>
        <xdr:cNvSpPr txBox="1"/>
      </xdr:nvSpPr>
      <xdr:spPr>
        <a:xfrm>
          <a:off x="8483111" y="1315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120850</xdr:rowOff>
    </xdr:from>
    <xdr:to>
      <xdr:col>41</xdr:col>
      <xdr:colOff>101600</xdr:colOff>
      <xdr:row>78</xdr:row>
      <xdr:rowOff>51000</xdr:rowOff>
    </xdr:to>
    <xdr:sp macro="" textlink="">
      <xdr:nvSpPr>
        <xdr:cNvPr id="428" name="楕円 427"/>
        <xdr:cNvSpPr/>
      </xdr:nvSpPr>
      <xdr:spPr>
        <a:xfrm>
          <a:off x="7810500" y="133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67527</xdr:rowOff>
    </xdr:from>
    <xdr:ext cx="534377" cy="259045"/>
    <xdr:sp macro="" textlink="">
      <xdr:nvSpPr>
        <xdr:cNvPr id="429" name="テキスト ボックス 428"/>
        <xdr:cNvSpPr txBox="1"/>
      </xdr:nvSpPr>
      <xdr:spPr>
        <a:xfrm>
          <a:off x="7594111" y="1309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103214</xdr:rowOff>
    </xdr:from>
    <xdr:to>
      <xdr:col>36</xdr:col>
      <xdr:colOff>165100</xdr:colOff>
      <xdr:row>78</xdr:row>
      <xdr:rowOff>33364</xdr:rowOff>
    </xdr:to>
    <xdr:sp macro="" textlink="">
      <xdr:nvSpPr>
        <xdr:cNvPr id="430" name="楕円 429"/>
        <xdr:cNvSpPr/>
      </xdr:nvSpPr>
      <xdr:spPr>
        <a:xfrm>
          <a:off x="6921500" y="133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49891</xdr:rowOff>
    </xdr:from>
    <xdr:ext cx="534377" cy="259045"/>
    <xdr:sp macro="" textlink="">
      <xdr:nvSpPr>
        <xdr:cNvPr id="431" name="テキスト ボックス 430"/>
        <xdr:cNvSpPr txBox="1"/>
      </xdr:nvSpPr>
      <xdr:spPr>
        <a:xfrm>
          <a:off x="6705111" y="13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11826</xdr:rowOff>
    </xdr:from>
    <xdr:to>
      <xdr:col>55</xdr:col>
      <xdr:colOff>0</xdr:colOff>
      <xdr:row>96</xdr:row>
      <xdr:rowOff>70086</xdr:rowOff>
    </xdr:to>
    <xdr:cxnSp macro="">
      <xdr:nvCxnSpPr>
        <xdr:cNvPr id="462" name="直線コネクタ 461"/>
        <xdr:cNvCxnSpPr/>
      </xdr:nvCxnSpPr>
      <xdr:spPr>
        <a:xfrm flipV="1">
          <a:off x="9639300" y="16471026"/>
          <a:ext cx="8382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70086</xdr:rowOff>
    </xdr:from>
    <xdr:to>
      <xdr:col>50</xdr:col>
      <xdr:colOff>114300</xdr:colOff>
      <xdr:row>96</xdr:row>
      <xdr:rowOff>166556</xdr:rowOff>
    </xdr:to>
    <xdr:cxnSp macro="">
      <xdr:nvCxnSpPr>
        <xdr:cNvPr id="465" name="直線コネクタ 464"/>
        <xdr:cNvCxnSpPr/>
      </xdr:nvCxnSpPr>
      <xdr:spPr>
        <a:xfrm flipV="1">
          <a:off x="8750300" y="16529286"/>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166556</xdr:rowOff>
    </xdr:from>
    <xdr:to>
      <xdr:col>45</xdr:col>
      <xdr:colOff>177800</xdr:colOff>
      <xdr:row>98</xdr:row>
      <xdr:rowOff>103048</xdr:rowOff>
    </xdr:to>
    <xdr:cxnSp macro="">
      <xdr:nvCxnSpPr>
        <xdr:cNvPr id="468" name="直線コネクタ 467"/>
        <xdr:cNvCxnSpPr/>
      </xdr:nvCxnSpPr>
      <xdr:spPr>
        <a:xfrm flipV="1">
          <a:off x="7861300" y="16625756"/>
          <a:ext cx="889000" cy="27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9038</xdr:rowOff>
    </xdr:from>
    <xdr:to>
      <xdr:col>41</xdr:col>
      <xdr:colOff>50800</xdr:colOff>
      <xdr:row>98</xdr:row>
      <xdr:rowOff>103048</xdr:rowOff>
    </xdr:to>
    <xdr:cxnSp macro="">
      <xdr:nvCxnSpPr>
        <xdr:cNvPr id="471" name="直線コネクタ 470"/>
        <xdr:cNvCxnSpPr/>
      </xdr:nvCxnSpPr>
      <xdr:spPr>
        <a:xfrm>
          <a:off x="6972300" y="16296788"/>
          <a:ext cx="889000" cy="60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132476</xdr:rowOff>
    </xdr:from>
    <xdr:to>
      <xdr:col>55</xdr:col>
      <xdr:colOff>50800</xdr:colOff>
      <xdr:row>96</xdr:row>
      <xdr:rowOff>62626</xdr:rowOff>
    </xdr:to>
    <xdr:sp macro="" textlink="">
      <xdr:nvSpPr>
        <xdr:cNvPr id="481" name="楕円 480"/>
        <xdr:cNvSpPr/>
      </xdr:nvSpPr>
      <xdr:spPr>
        <a:xfrm>
          <a:off x="10426700" y="164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155353</xdr:rowOff>
    </xdr:from>
    <xdr:ext cx="534377" cy="259045"/>
    <xdr:sp macro="" textlink="">
      <xdr:nvSpPr>
        <xdr:cNvPr id="482" name="普通建設事業費 （ うち更新整備　）該当値テキスト"/>
        <xdr:cNvSpPr txBox="1"/>
      </xdr:nvSpPr>
      <xdr:spPr>
        <a:xfrm>
          <a:off x="10528300" y="1627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19286</xdr:rowOff>
    </xdr:from>
    <xdr:to>
      <xdr:col>50</xdr:col>
      <xdr:colOff>165100</xdr:colOff>
      <xdr:row>96</xdr:row>
      <xdr:rowOff>120886</xdr:rowOff>
    </xdr:to>
    <xdr:sp macro="" textlink="">
      <xdr:nvSpPr>
        <xdr:cNvPr id="483" name="楕円 482"/>
        <xdr:cNvSpPr/>
      </xdr:nvSpPr>
      <xdr:spPr>
        <a:xfrm>
          <a:off x="9588500" y="164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137413</xdr:rowOff>
    </xdr:from>
    <xdr:ext cx="534377" cy="259045"/>
    <xdr:sp macro="" textlink="">
      <xdr:nvSpPr>
        <xdr:cNvPr id="484" name="テキスト ボックス 483"/>
        <xdr:cNvSpPr txBox="1"/>
      </xdr:nvSpPr>
      <xdr:spPr>
        <a:xfrm>
          <a:off x="9372111" y="162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115756</xdr:rowOff>
    </xdr:from>
    <xdr:to>
      <xdr:col>46</xdr:col>
      <xdr:colOff>38100</xdr:colOff>
      <xdr:row>97</xdr:row>
      <xdr:rowOff>45906</xdr:rowOff>
    </xdr:to>
    <xdr:sp macro="" textlink="">
      <xdr:nvSpPr>
        <xdr:cNvPr id="485" name="楕円 484"/>
        <xdr:cNvSpPr/>
      </xdr:nvSpPr>
      <xdr:spPr>
        <a:xfrm>
          <a:off x="8699500" y="165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62433</xdr:rowOff>
    </xdr:from>
    <xdr:ext cx="534377" cy="259045"/>
    <xdr:sp macro="" textlink="">
      <xdr:nvSpPr>
        <xdr:cNvPr id="486" name="テキスト ボックス 485"/>
        <xdr:cNvSpPr txBox="1"/>
      </xdr:nvSpPr>
      <xdr:spPr>
        <a:xfrm>
          <a:off x="8483111" y="1635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52248</xdr:rowOff>
    </xdr:from>
    <xdr:to>
      <xdr:col>41</xdr:col>
      <xdr:colOff>101600</xdr:colOff>
      <xdr:row>98</xdr:row>
      <xdr:rowOff>153848</xdr:rowOff>
    </xdr:to>
    <xdr:sp macro="" textlink="">
      <xdr:nvSpPr>
        <xdr:cNvPr id="487" name="楕円 486"/>
        <xdr:cNvSpPr/>
      </xdr:nvSpPr>
      <xdr:spPr>
        <a:xfrm>
          <a:off x="7810500" y="168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144975</xdr:rowOff>
    </xdr:from>
    <xdr:ext cx="534377" cy="259045"/>
    <xdr:sp macro="" textlink="">
      <xdr:nvSpPr>
        <xdr:cNvPr id="488" name="テキスト ボックス 487"/>
        <xdr:cNvSpPr txBox="1"/>
      </xdr:nvSpPr>
      <xdr:spPr>
        <a:xfrm>
          <a:off x="7594111" y="169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129688</xdr:rowOff>
    </xdr:from>
    <xdr:to>
      <xdr:col>36</xdr:col>
      <xdr:colOff>165100</xdr:colOff>
      <xdr:row>95</xdr:row>
      <xdr:rowOff>59838</xdr:rowOff>
    </xdr:to>
    <xdr:sp macro="" textlink="">
      <xdr:nvSpPr>
        <xdr:cNvPr id="489" name="楕円 488"/>
        <xdr:cNvSpPr/>
      </xdr:nvSpPr>
      <xdr:spPr>
        <a:xfrm>
          <a:off x="6921500" y="1624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76365</xdr:rowOff>
    </xdr:from>
    <xdr:ext cx="534377" cy="259045"/>
    <xdr:sp macro="" textlink="">
      <xdr:nvSpPr>
        <xdr:cNvPr id="490" name="テキスト ボックス 489"/>
        <xdr:cNvSpPr txBox="1"/>
      </xdr:nvSpPr>
      <xdr:spPr>
        <a:xfrm>
          <a:off x="6705111" y="1602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20409</xdr:rowOff>
    </xdr:from>
    <xdr:to>
      <xdr:col>85</xdr:col>
      <xdr:colOff>127000</xdr:colOff>
      <xdr:row>39</xdr:row>
      <xdr:rowOff>43929</xdr:rowOff>
    </xdr:to>
    <xdr:cxnSp macro="">
      <xdr:nvCxnSpPr>
        <xdr:cNvPr id="519" name="直線コネクタ 518"/>
        <xdr:cNvCxnSpPr/>
      </xdr:nvCxnSpPr>
      <xdr:spPr>
        <a:xfrm flipV="1">
          <a:off x="15481300" y="6706959"/>
          <a:ext cx="838200" cy="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41148</xdr:rowOff>
    </xdr:from>
    <xdr:to>
      <xdr:col>81</xdr:col>
      <xdr:colOff>50800</xdr:colOff>
      <xdr:row>39</xdr:row>
      <xdr:rowOff>43929</xdr:rowOff>
    </xdr:to>
    <xdr:cxnSp macro="">
      <xdr:nvCxnSpPr>
        <xdr:cNvPr id="522" name="直線コネクタ 521"/>
        <xdr:cNvCxnSpPr/>
      </xdr:nvCxnSpPr>
      <xdr:spPr>
        <a:xfrm>
          <a:off x="14592300" y="672769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41084</xdr:rowOff>
    </xdr:from>
    <xdr:to>
      <xdr:col>76</xdr:col>
      <xdr:colOff>114300</xdr:colOff>
      <xdr:row>39</xdr:row>
      <xdr:rowOff>41148</xdr:rowOff>
    </xdr:to>
    <xdr:cxnSp macro="">
      <xdr:nvCxnSpPr>
        <xdr:cNvPr id="525" name="直線コネクタ 524"/>
        <xdr:cNvCxnSpPr/>
      </xdr:nvCxnSpPr>
      <xdr:spPr>
        <a:xfrm>
          <a:off x="13703300" y="6727634"/>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41084</xdr:rowOff>
    </xdr:from>
    <xdr:to>
      <xdr:col>71</xdr:col>
      <xdr:colOff>177800</xdr:colOff>
      <xdr:row>39</xdr:row>
      <xdr:rowOff>44424</xdr:rowOff>
    </xdr:to>
    <xdr:cxnSp macro="">
      <xdr:nvCxnSpPr>
        <xdr:cNvPr id="528" name="直線コネクタ 527"/>
        <xdr:cNvCxnSpPr/>
      </xdr:nvCxnSpPr>
      <xdr:spPr>
        <a:xfrm flipV="1">
          <a:off x="12814300" y="6727634"/>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141059</xdr:rowOff>
    </xdr:from>
    <xdr:to>
      <xdr:col>85</xdr:col>
      <xdr:colOff>177800</xdr:colOff>
      <xdr:row>39</xdr:row>
      <xdr:rowOff>71209</xdr:rowOff>
    </xdr:to>
    <xdr:sp macro="" textlink="">
      <xdr:nvSpPr>
        <xdr:cNvPr id="538" name="楕円 537"/>
        <xdr:cNvSpPr/>
      </xdr:nvSpPr>
      <xdr:spPr>
        <a:xfrm>
          <a:off x="16268700" y="66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164579</xdr:rowOff>
    </xdr:from>
    <xdr:to>
      <xdr:col>81</xdr:col>
      <xdr:colOff>101600</xdr:colOff>
      <xdr:row>39</xdr:row>
      <xdr:rowOff>94729</xdr:rowOff>
    </xdr:to>
    <xdr:sp macro="" textlink="">
      <xdr:nvSpPr>
        <xdr:cNvPr id="540" name="楕円 539"/>
        <xdr:cNvSpPr/>
      </xdr:nvSpPr>
      <xdr:spPr>
        <a:xfrm>
          <a:off x="15430500" y="66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85856</xdr:rowOff>
    </xdr:from>
    <xdr:ext cx="313932" cy="259045"/>
    <xdr:sp macro="" textlink="">
      <xdr:nvSpPr>
        <xdr:cNvPr id="541" name="テキスト ボックス 540"/>
        <xdr:cNvSpPr txBox="1"/>
      </xdr:nvSpPr>
      <xdr:spPr>
        <a:xfrm>
          <a:off x="15324333" y="6772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161798</xdr:rowOff>
    </xdr:from>
    <xdr:to>
      <xdr:col>76</xdr:col>
      <xdr:colOff>165100</xdr:colOff>
      <xdr:row>39</xdr:row>
      <xdr:rowOff>91948</xdr:rowOff>
    </xdr:to>
    <xdr:sp macro="" textlink="">
      <xdr:nvSpPr>
        <xdr:cNvPr id="542" name="楕円 541"/>
        <xdr:cNvSpPr/>
      </xdr:nvSpPr>
      <xdr:spPr>
        <a:xfrm>
          <a:off x="145415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83075</xdr:rowOff>
    </xdr:from>
    <xdr:ext cx="378565" cy="259045"/>
    <xdr:sp macro="" textlink="">
      <xdr:nvSpPr>
        <xdr:cNvPr id="543" name="テキスト ボックス 542"/>
        <xdr:cNvSpPr txBox="1"/>
      </xdr:nvSpPr>
      <xdr:spPr>
        <a:xfrm>
          <a:off x="14403017" y="67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161734</xdr:rowOff>
    </xdr:from>
    <xdr:to>
      <xdr:col>72</xdr:col>
      <xdr:colOff>38100</xdr:colOff>
      <xdr:row>39</xdr:row>
      <xdr:rowOff>91884</xdr:rowOff>
    </xdr:to>
    <xdr:sp macro="" textlink="">
      <xdr:nvSpPr>
        <xdr:cNvPr id="544" name="楕円 543"/>
        <xdr:cNvSpPr/>
      </xdr:nvSpPr>
      <xdr:spPr>
        <a:xfrm>
          <a:off x="13652500" y="66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83011</xdr:rowOff>
    </xdr:from>
    <xdr:ext cx="378565" cy="259045"/>
    <xdr:sp macro="" textlink="">
      <xdr:nvSpPr>
        <xdr:cNvPr id="545" name="テキスト ボックス 544"/>
        <xdr:cNvSpPr txBox="1"/>
      </xdr:nvSpPr>
      <xdr:spPr>
        <a:xfrm>
          <a:off x="13514017" y="6769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165074</xdr:rowOff>
    </xdr:from>
    <xdr:to>
      <xdr:col>67</xdr:col>
      <xdr:colOff>101600</xdr:colOff>
      <xdr:row>39</xdr:row>
      <xdr:rowOff>95224</xdr:rowOff>
    </xdr:to>
    <xdr:sp macro="" textlink="">
      <xdr:nvSpPr>
        <xdr:cNvPr id="546" name="楕円 545"/>
        <xdr:cNvSpPr/>
      </xdr:nvSpPr>
      <xdr:spPr>
        <a:xfrm>
          <a:off x="12763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86351</xdr:rowOff>
    </xdr:from>
    <xdr:ext cx="249299" cy="259045"/>
    <xdr:sp macro="" textlink="">
      <xdr:nvSpPr>
        <xdr:cNvPr id="547" name="テキスト ボックス 546"/>
        <xdr:cNvSpPr txBox="1"/>
      </xdr:nvSpPr>
      <xdr:spPr>
        <a:xfrm>
          <a:off x="12689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14515</xdr:rowOff>
    </xdr:from>
    <xdr:to>
      <xdr:col>85</xdr:col>
      <xdr:colOff>127000</xdr:colOff>
      <xdr:row>76</xdr:row>
      <xdr:rowOff>50088</xdr:rowOff>
    </xdr:to>
    <xdr:cxnSp macro="">
      <xdr:nvCxnSpPr>
        <xdr:cNvPr id="625" name="直線コネクタ 624"/>
        <xdr:cNvCxnSpPr/>
      </xdr:nvCxnSpPr>
      <xdr:spPr>
        <a:xfrm flipV="1">
          <a:off x="15481300" y="13044715"/>
          <a:ext cx="8382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50088</xdr:rowOff>
    </xdr:from>
    <xdr:to>
      <xdr:col>81</xdr:col>
      <xdr:colOff>50800</xdr:colOff>
      <xdr:row>76</xdr:row>
      <xdr:rowOff>88697</xdr:rowOff>
    </xdr:to>
    <xdr:cxnSp macro="">
      <xdr:nvCxnSpPr>
        <xdr:cNvPr id="628" name="直線コネクタ 627"/>
        <xdr:cNvCxnSpPr/>
      </xdr:nvCxnSpPr>
      <xdr:spPr>
        <a:xfrm flipV="1">
          <a:off x="14592300" y="13080288"/>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88697</xdr:rowOff>
    </xdr:from>
    <xdr:to>
      <xdr:col>76</xdr:col>
      <xdr:colOff>114300</xdr:colOff>
      <xdr:row>76</xdr:row>
      <xdr:rowOff>130887</xdr:rowOff>
    </xdr:to>
    <xdr:cxnSp macro="">
      <xdr:nvCxnSpPr>
        <xdr:cNvPr id="631" name="直線コネクタ 630"/>
        <xdr:cNvCxnSpPr/>
      </xdr:nvCxnSpPr>
      <xdr:spPr>
        <a:xfrm flipV="1">
          <a:off x="13703300" y="13118897"/>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130887</xdr:rowOff>
    </xdr:from>
    <xdr:to>
      <xdr:col>71</xdr:col>
      <xdr:colOff>177800</xdr:colOff>
      <xdr:row>76</xdr:row>
      <xdr:rowOff>142660</xdr:rowOff>
    </xdr:to>
    <xdr:cxnSp macro="">
      <xdr:nvCxnSpPr>
        <xdr:cNvPr id="634" name="直線コネクタ 633"/>
        <xdr:cNvCxnSpPr/>
      </xdr:nvCxnSpPr>
      <xdr:spPr>
        <a:xfrm flipV="1">
          <a:off x="12814300" y="13161087"/>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135166</xdr:rowOff>
    </xdr:from>
    <xdr:to>
      <xdr:col>85</xdr:col>
      <xdr:colOff>177800</xdr:colOff>
      <xdr:row>76</xdr:row>
      <xdr:rowOff>65317</xdr:rowOff>
    </xdr:to>
    <xdr:sp macro="" textlink="">
      <xdr:nvSpPr>
        <xdr:cNvPr id="644" name="楕円 643"/>
        <xdr:cNvSpPr/>
      </xdr:nvSpPr>
      <xdr:spPr>
        <a:xfrm>
          <a:off x="16268700" y="12993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113592</xdr:rowOff>
    </xdr:from>
    <xdr:ext cx="534377" cy="259045"/>
    <xdr:sp macro="" textlink="">
      <xdr:nvSpPr>
        <xdr:cNvPr id="645" name="公債費該当値テキスト"/>
        <xdr:cNvSpPr txBox="1"/>
      </xdr:nvSpPr>
      <xdr:spPr>
        <a:xfrm>
          <a:off x="16370300" y="1297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170738</xdr:rowOff>
    </xdr:from>
    <xdr:to>
      <xdr:col>81</xdr:col>
      <xdr:colOff>101600</xdr:colOff>
      <xdr:row>76</xdr:row>
      <xdr:rowOff>100888</xdr:rowOff>
    </xdr:to>
    <xdr:sp macro="" textlink="">
      <xdr:nvSpPr>
        <xdr:cNvPr id="646" name="楕円 645"/>
        <xdr:cNvSpPr/>
      </xdr:nvSpPr>
      <xdr:spPr>
        <a:xfrm>
          <a:off x="15430500" y="130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92015</xdr:rowOff>
    </xdr:from>
    <xdr:ext cx="534377" cy="259045"/>
    <xdr:sp macro="" textlink="">
      <xdr:nvSpPr>
        <xdr:cNvPr id="647" name="テキスト ボックス 646"/>
        <xdr:cNvSpPr txBox="1"/>
      </xdr:nvSpPr>
      <xdr:spPr>
        <a:xfrm>
          <a:off x="15214111" y="1312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37897</xdr:rowOff>
    </xdr:from>
    <xdr:to>
      <xdr:col>76</xdr:col>
      <xdr:colOff>165100</xdr:colOff>
      <xdr:row>76</xdr:row>
      <xdr:rowOff>139497</xdr:rowOff>
    </xdr:to>
    <xdr:sp macro="" textlink="">
      <xdr:nvSpPr>
        <xdr:cNvPr id="648" name="楕円 647"/>
        <xdr:cNvSpPr/>
      </xdr:nvSpPr>
      <xdr:spPr>
        <a:xfrm>
          <a:off x="14541500" y="130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130624</xdr:rowOff>
    </xdr:from>
    <xdr:ext cx="534377" cy="259045"/>
    <xdr:sp macro="" textlink="">
      <xdr:nvSpPr>
        <xdr:cNvPr id="649" name="テキスト ボックス 648"/>
        <xdr:cNvSpPr txBox="1"/>
      </xdr:nvSpPr>
      <xdr:spPr>
        <a:xfrm>
          <a:off x="14325111" y="131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80087</xdr:rowOff>
    </xdr:from>
    <xdr:to>
      <xdr:col>72</xdr:col>
      <xdr:colOff>38100</xdr:colOff>
      <xdr:row>77</xdr:row>
      <xdr:rowOff>10237</xdr:rowOff>
    </xdr:to>
    <xdr:sp macro="" textlink="">
      <xdr:nvSpPr>
        <xdr:cNvPr id="650" name="楕円 649"/>
        <xdr:cNvSpPr/>
      </xdr:nvSpPr>
      <xdr:spPr>
        <a:xfrm>
          <a:off x="13652500" y="131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1364</xdr:rowOff>
    </xdr:from>
    <xdr:ext cx="534377" cy="259045"/>
    <xdr:sp macro="" textlink="">
      <xdr:nvSpPr>
        <xdr:cNvPr id="651" name="テキスト ボックス 650"/>
        <xdr:cNvSpPr txBox="1"/>
      </xdr:nvSpPr>
      <xdr:spPr>
        <a:xfrm>
          <a:off x="13436111" y="132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91860</xdr:rowOff>
    </xdr:from>
    <xdr:to>
      <xdr:col>67</xdr:col>
      <xdr:colOff>101600</xdr:colOff>
      <xdr:row>77</xdr:row>
      <xdr:rowOff>22010</xdr:rowOff>
    </xdr:to>
    <xdr:sp macro="" textlink="">
      <xdr:nvSpPr>
        <xdr:cNvPr id="652" name="楕円 651"/>
        <xdr:cNvSpPr/>
      </xdr:nvSpPr>
      <xdr:spPr>
        <a:xfrm>
          <a:off x="12763500" y="131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13137</xdr:rowOff>
    </xdr:from>
    <xdr:ext cx="534377" cy="259045"/>
    <xdr:sp macro="" textlink="">
      <xdr:nvSpPr>
        <xdr:cNvPr id="653" name="テキスト ボックス 652"/>
        <xdr:cNvSpPr txBox="1"/>
      </xdr:nvSpPr>
      <xdr:spPr>
        <a:xfrm>
          <a:off x="12547111" y="132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99507</xdr:rowOff>
    </xdr:from>
    <xdr:to>
      <xdr:col>85</xdr:col>
      <xdr:colOff>127000</xdr:colOff>
      <xdr:row>98</xdr:row>
      <xdr:rowOff>107555</xdr:rowOff>
    </xdr:to>
    <xdr:cxnSp macro="">
      <xdr:nvCxnSpPr>
        <xdr:cNvPr id="680" name="直線コネクタ 679"/>
        <xdr:cNvCxnSpPr/>
      </xdr:nvCxnSpPr>
      <xdr:spPr>
        <a:xfrm>
          <a:off x="15481300" y="16901607"/>
          <a:ext cx="8382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99507</xdr:rowOff>
    </xdr:from>
    <xdr:to>
      <xdr:col>81</xdr:col>
      <xdr:colOff>50800</xdr:colOff>
      <xdr:row>98</xdr:row>
      <xdr:rowOff>116168</xdr:rowOff>
    </xdr:to>
    <xdr:cxnSp macro="">
      <xdr:nvCxnSpPr>
        <xdr:cNvPr id="683" name="直線コネクタ 682"/>
        <xdr:cNvCxnSpPr/>
      </xdr:nvCxnSpPr>
      <xdr:spPr>
        <a:xfrm flipV="1">
          <a:off x="14592300" y="16901607"/>
          <a:ext cx="889000" cy="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116168</xdr:rowOff>
    </xdr:from>
    <xdr:to>
      <xdr:col>76</xdr:col>
      <xdr:colOff>114300</xdr:colOff>
      <xdr:row>98</xdr:row>
      <xdr:rowOff>124214</xdr:rowOff>
    </xdr:to>
    <xdr:cxnSp macro="">
      <xdr:nvCxnSpPr>
        <xdr:cNvPr id="686" name="直線コネクタ 685"/>
        <xdr:cNvCxnSpPr/>
      </xdr:nvCxnSpPr>
      <xdr:spPr>
        <a:xfrm flipV="1">
          <a:off x="13703300" y="16918268"/>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96248</xdr:rowOff>
    </xdr:from>
    <xdr:to>
      <xdr:col>71</xdr:col>
      <xdr:colOff>177800</xdr:colOff>
      <xdr:row>98</xdr:row>
      <xdr:rowOff>124214</xdr:rowOff>
    </xdr:to>
    <xdr:cxnSp macro="">
      <xdr:nvCxnSpPr>
        <xdr:cNvPr id="689" name="直線コネクタ 688"/>
        <xdr:cNvCxnSpPr/>
      </xdr:nvCxnSpPr>
      <xdr:spPr>
        <a:xfrm>
          <a:off x="12814300" y="16898348"/>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56755</xdr:rowOff>
    </xdr:from>
    <xdr:to>
      <xdr:col>85</xdr:col>
      <xdr:colOff>177800</xdr:colOff>
      <xdr:row>98</xdr:row>
      <xdr:rowOff>158355</xdr:rowOff>
    </xdr:to>
    <xdr:sp macro="" textlink="">
      <xdr:nvSpPr>
        <xdr:cNvPr id="699" name="楕円 698"/>
        <xdr:cNvSpPr/>
      </xdr:nvSpPr>
      <xdr:spPr>
        <a:xfrm>
          <a:off x="16268700" y="1685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48707</xdr:rowOff>
    </xdr:from>
    <xdr:to>
      <xdr:col>81</xdr:col>
      <xdr:colOff>101600</xdr:colOff>
      <xdr:row>98</xdr:row>
      <xdr:rowOff>150307</xdr:rowOff>
    </xdr:to>
    <xdr:sp macro="" textlink="">
      <xdr:nvSpPr>
        <xdr:cNvPr id="701" name="楕円 700"/>
        <xdr:cNvSpPr/>
      </xdr:nvSpPr>
      <xdr:spPr>
        <a:xfrm>
          <a:off x="15430500" y="168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141434</xdr:rowOff>
    </xdr:from>
    <xdr:ext cx="469744" cy="259045"/>
    <xdr:sp macro="" textlink="">
      <xdr:nvSpPr>
        <xdr:cNvPr id="702" name="テキスト ボックス 701"/>
        <xdr:cNvSpPr txBox="1"/>
      </xdr:nvSpPr>
      <xdr:spPr>
        <a:xfrm>
          <a:off x="15246428" y="1694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65368</xdr:rowOff>
    </xdr:from>
    <xdr:to>
      <xdr:col>76</xdr:col>
      <xdr:colOff>165100</xdr:colOff>
      <xdr:row>98</xdr:row>
      <xdr:rowOff>166968</xdr:rowOff>
    </xdr:to>
    <xdr:sp macro="" textlink="">
      <xdr:nvSpPr>
        <xdr:cNvPr id="703" name="楕円 702"/>
        <xdr:cNvSpPr/>
      </xdr:nvSpPr>
      <xdr:spPr>
        <a:xfrm>
          <a:off x="14541500" y="168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158095</xdr:rowOff>
    </xdr:from>
    <xdr:ext cx="469744" cy="259045"/>
    <xdr:sp macro="" textlink="">
      <xdr:nvSpPr>
        <xdr:cNvPr id="704" name="テキスト ボックス 703"/>
        <xdr:cNvSpPr txBox="1"/>
      </xdr:nvSpPr>
      <xdr:spPr>
        <a:xfrm>
          <a:off x="14357428" y="1696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73414</xdr:rowOff>
    </xdr:from>
    <xdr:to>
      <xdr:col>72</xdr:col>
      <xdr:colOff>38100</xdr:colOff>
      <xdr:row>99</xdr:row>
      <xdr:rowOff>3564</xdr:rowOff>
    </xdr:to>
    <xdr:sp macro="" textlink="">
      <xdr:nvSpPr>
        <xdr:cNvPr id="705" name="楕円 704"/>
        <xdr:cNvSpPr/>
      </xdr:nvSpPr>
      <xdr:spPr>
        <a:xfrm>
          <a:off x="13652500" y="168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166141</xdr:rowOff>
    </xdr:from>
    <xdr:ext cx="469744" cy="259045"/>
    <xdr:sp macro="" textlink="">
      <xdr:nvSpPr>
        <xdr:cNvPr id="706" name="テキスト ボックス 705"/>
        <xdr:cNvSpPr txBox="1"/>
      </xdr:nvSpPr>
      <xdr:spPr>
        <a:xfrm>
          <a:off x="13468428" y="1696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45448</xdr:rowOff>
    </xdr:from>
    <xdr:to>
      <xdr:col>67</xdr:col>
      <xdr:colOff>101600</xdr:colOff>
      <xdr:row>98</xdr:row>
      <xdr:rowOff>147048</xdr:rowOff>
    </xdr:to>
    <xdr:sp macro="" textlink="">
      <xdr:nvSpPr>
        <xdr:cNvPr id="707" name="楕円 706"/>
        <xdr:cNvSpPr/>
      </xdr:nvSpPr>
      <xdr:spPr>
        <a:xfrm>
          <a:off x="12763500" y="168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138175</xdr:rowOff>
    </xdr:from>
    <xdr:ext cx="469744" cy="259045"/>
    <xdr:sp macro="" textlink="">
      <xdr:nvSpPr>
        <xdr:cNvPr id="708" name="テキスト ボックス 707"/>
        <xdr:cNvSpPr txBox="1"/>
      </xdr:nvSpPr>
      <xdr:spPr>
        <a:xfrm>
          <a:off x="12579428" y="169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38953</xdr:rowOff>
    </xdr:from>
    <xdr:to>
      <xdr:col>116</xdr:col>
      <xdr:colOff>63500</xdr:colOff>
      <xdr:row>39</xdr:row>
      <xdr:rowOff>41173</xdr:rowOff>
    </xdr:to>
    <xdr:cxnSp macro="">
      <xdr:nvCxnSpPr>
        <xdr:cNvPr id="739" name="直線コネクタ 738"/>
        <xdr:cNvCxnSpPr/>
      </xdr:nvCxnSpPr>
      <xdr:spPr>
        <a:xfrm>
          <a:off x="21323300" y="6725503"/>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35001</xdr:rowOff>
    </xdr:from>
    <xdr:to>
      <xdr:col>111</xdr:col>
      <xdr:colOff>177800</xdr:colOff>
      <xdr:row>39</xdr:row>
      <xdr:rowOff>38953</xdr:rowOff>
    </xdr:to>
    <xdr:cxnSp macro="">
      <xdr:nvCxnSpPr>
        <xdr:cNvPr id="742" name="直線コネクタ 741"/>
        <xdr:cNvCxnSpPr/>
      </xdr:nvCxnSpPr>
      <xdr:spPr>
        <a:xfrm>
          <a:off x="20434300" y="6721551"/>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31703</xdr:rowOff>
    </xdr:from>
    <xdr:to>
      <xdr:col>107</xdr:col>
      <xdr:colOff>50800</xdr:colOff>
      <xdr:row>39</xdr:row>
      <xdr:rowOff>35001</xdr:rowOff>
    </xdr:to>
    <xdr:cxnSp macro="">
      <xdr:nvCxnSpPr>
        <xdr:cNvPr id="745" name="直線コネクタ 744"/>
        <xdr:cNvCxnSpPr/>
      </xdr:nvCxnSpPr>
      <xdr:spPr>
        <a:xfrm>
          <a:off x="19545300" y="6718253"/>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31703</xdr:rowOff>
    </xdr:from>
    <xdr:to>
      <xdr:col>102</xdr:col>
      <xdr:colOff>114300</xdr:colOff>
      <xdr:row>39</xdr:row>
      <xdr:rowOff>37059</xdr:rowOff>
    </xdr:to>
    <xdr:cxnSp macro="">
      <xdr:nvCxnSpPr>
        <xdr:cNvPr id="748" name="直線コネクタ 747"/>
        <xdr:cNvCxnSpPr/>
      </xdr:nvCxnSpPr>
      <xdr:spPr>
        <a:xfrm flipV="1">
          <a:off x="18656300" y="6718253"/>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161823</xdr:rowOff>
    </xdr:from>
    <xdr:to>
      <xdr:col>116</xdr:col>
      <xdr:colOff>114300</xdr:colOff>
      <xdr:row>39</xdr:row>
      <xdr:rowOff>91973</xdr:rowOff>
    </xdr:to>
    <xdr:sp macro="" textlink="">
      <xdr:nvSpPr>
        <xdr:cNvPr id="758" name="楕円 757"/>
        <xdr:cNvSpPr/>
      </xdr:nvSpPr>
      <xdr:spPr>
        <a:xfrm>
          <a:off x="221107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76750</xdr:rowOff>
    </xdr:from>
    <xdr:ext cx="469744" cy="259045"/>
    <xdr:sp macro="" textlink="">
      <xdr:nvSpPr>
        <xdr:cNvPr id="759" name="投資及び出資金該当値テキスト"/>
        <xdr:cNvSpPr txBox="1"/>
      </xdr:nvSpPr>
      <xdr:spPr>
        <a:xfrm>
          <a:off x="22212300" y="659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159603</xdr:rowOff>
    </xdr:from>
    <xdr:to>
      <xdr:col>112</xdr:col>
      <xdr:colOff>38100</xdr:colOff>
      <xdr:row>39</xdr:row>
      <xdr:rowOff>89753</xdr:rowOff>
    </xdr:to>
    <xdr:sp macro="" textlink="">
      <xdr:nvSpPr>
        <xdr:cNvPr id="760" name="楕円 759"/>
        <xdr:cNvSpPr/>
      </xdr:nvSpPr>
      <xdr:spPr>
        <a:xfrm>
          <a:off x="21272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80880</xdr:rowOff>
    </xdr:from>
    <xdr:ext cx="469744" cy="259045"/>
    <xdr:sp macro="" textlink="">
      <xdr:nvSpPr>
        <xdr:cNvPr id="761" name="テキスト ボックス 760"/>
        <xdr:cNvSpPr txBox="1"/>
      </xdr:nvSpPr>
      <xdr:spPr>
        <a:xfrm>
          <a:off x="21088428" y="676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155651</xdr:rowOff>
    </xdr:from>
    <xdr:to>
      <xdr:col>107</xdr:col>
      <xdr:colOff>101600</xdr:colOff>
      <xdr:row>39</xdr:row>
      <xdr:rowOff>85801</xdr:rowOff>
    </xdr:to>
    <xdr:sp macro="" textlink="">
      <xdr:nvSpPr>
        <xdr:cNvPr id="762" name="楕円 761"/>
        <xdr:cNvSpPr/>
      </xdr:nvSpPr>
      <xdr:spPr>
        <a:xfrm>
          <a:off x="20383500" y="66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76928</xdr:rowOff>
    </xdr:from>
    <xdr:ext cx="469744" cy="259045"/>
    <xdr:sp macro="" textlink="">
      <xdr:nvSpPr>
        <xdr:cNvPr id="763" name="テキスト ボックス 762"/>
        <xdr:cNvSpPr txBox="1"/>
      </xdr:nvSpPr>
      <xdr:spPr>
        <a:xfrm>
          <a:off x="20199428" y="676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152353</xdr:rowOff>
    </xdr:from>
    <xdr:to>
      <xdr:col>102</xdr:col>
      <xdr:colOff>165100</xdr:colOff>
      <xdr:row>39</xdr:row>
      <xdr:rowOff>82503</xdr:rowOff>
    </xdr:to>
    <xdr:sp macro="" textlink="">
      <xdr:nvSpPr>
        <xdr:cNvPr id="764" name="楕円 763"/>
        <xdr:cNvSpPr/>
      </xdr:nvSpPr>
      <xdr:spPr>
        <a:xfrm>
          <a:off x="19494500" y="66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73630</xdr:rowOff>
    </xdr:from>
    <xdr:ext cx="469744" cy="259045"/>
    <xdr:sp macro="" textlink="">
      <xdr:nvSpPr>
        <xdr:cNvPr id="765" name="テキスト ボックス 764"/>
        <xdr:cNvSpPr txBox="1"/>
      </xdr:nvSpPr>
      <xdr:spPr>
        <a:xfrm>
          <a:off x="19310428" y="676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157709</xdr:rowOff>
    </xdr:from>
    <xdr:to>
      <xdr:col>98</xdr:col>
      <xdr:colOff>38100</xdr:colOff>
      <xdr:row>39</xdr:row>
      <xdr:rowOff>87859</xdr:rowOff>
    </xdr:to>
    <xdr:sp macro="" textlink="">
      <xdr:nvSpPr>
        <xdr:cNvPr id="766" name="楕円 765"/>
        <xdr:cNvSpPr/>
      </xdr:nvSpPr>
      <xdr:spPr>
        <a:xfrm>
          <a:off x="18605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78986</xdr:rowOff>
    </xdr:from>
    <xdr:ext cx="469744" cy="259045"/>
    <xdr:sp macro="" textlink="">
      <xdr:nvSpPr>
        <xdr:cNvPr id="767" name="テキスト ボックス 766"/>
        <xdr:cNvSpPr txBox="1"/>
      </xdr:nvSpPr>
      <xdr:spPr>
        <a:xfrm>
          <a:off x="18421428" y="676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156616</xdr:rowOff>
    </xdr:from>
    <xdr:to>
      <xdr:col>116</xdr:col>
      <xdr:colOff>63500</xdr:colOff>
      <xdr:row>56</xdr:row>
      <xdr:rowOff>160411</xdr:rowOff>
    </xdr:to>
    <xdr:cxnSp macro="">
      <xdr:nvCxnSpPr>
        <xdr:cNvPr id="794" name="直線コネクタ 793"/>
        <xdr:cNvCxnSpPr/>
      </xdr:nvCxnSpPr>
      <xdr:spPr>
        <a:xfrm flipV="1">
          <a:off x="21323300" y="9757816"/>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160411</xdr:rowOff>
    </xdr:from>
    <xdr:to>
      <xdr:col>111</xdr:col>
      <xdr:colOff>177800</xdr:colOff>
      <xdr:row>56</xdr:row>
      <xdr:rowOff>162285</xdr:rowOff>
    </xdr:to>
    <xdr:cxnSp macro="">
      <xdr:nvCxnSpPr>
        <xdr:cNvPr id="797" name="直線コネクタ 796"/>
        <xdr:cNvCxnSpPr/>
      </xdr:nvCxnSpPr>
      <xdr:spPr>
        <a:xfrm flipV="1">
          <a:off x="20434300" y="976161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162285</xdr:rowOff>
    </xdr:from>
    <xdr:to>
      <xdr:col>107</xdr:col>
      <xdr:colOff>50800</xdr:colOff>
      <xdr:row>56</xdr:row>
      <xdr:rowOff>165212</xdr:rowOff>
    </xdr:to>
    <xdr:cxnSp macro="">
      <xdr:nvCxnSpPr>
        <xdr:cNvPr id="800" name="直線コネクタ 799"/>
        <xdr:cNvCxnSpPr/>
      </xdr:nvCxnSpPr>
      <xdr:spPr>
        <a:xfrm flipV="1">
          <a:off x="19545300" y="9763485"/>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165212</xdr:rowOff>
    </xdr:from>
    <xdr:to>
      <xdr:col>102</xdr:col>
      <xdr:colOff>114300</xdr:colOff>
      <xdr:row>57</xdr:row>
      <xdr:rowOff>1625</xdr:rowOff>
    </xdr:to>
    <xdr:cxnSp macro="">
      <xdr:nvCxnSpPr>
        <xdr:cNvPr id="803" name="直線コネクタ 802"/>
        <xdr:cNvCxnSpPr/>
      </xdr:nvCxnSpPr>
      <xdr:spPr>
        <a:xfrm flipV="1">
          <a:off x="18656300" y="9766412"/>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105816</xdr:rowOff>
    </xdr:from>
    <xdr:to>
      <xdr:col>116</xdr:col>
      <xdr:colOff>114300</xdr:colOff>
      <xdr:row>57</xdr:row>
      <xdr:rowOff>35966</xdr:rowOff>
    </xdr:to>
    <xdr:sp macro="" textlink="">
      <xdr:nvSpPr>
        <xdr:cNvPr id="813" name="楕円 812"/>
        <xdr:cNvSpPr/>
      </xdr:nvSpPr>
      <xdr:spPr>
        <a:xfrm>
          <a:off x="22110700" y="97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128693</xdr:rowOff>
    </xdr:from>
    <xdr:ext cx="469744" cy="259045"/>
    <xdr:sp macro="" textlink="">
      <xdr:nvSpPr>
        <xdr:cNvPr id="814" name="貸付金該当値テキスト"/>
        <xdr:cNvSpPr txBox="1"/>
      </xdr:nvSpPr>
      <xdr:spPr>
        <a:xfrm>
          <a:off x="22212300" y="955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109611</xdr:rowOff>
    </xdr:from>
    <xdr:to>
      <xdr:col>112</xdr:col>
      <xdr:colOff>38100</xdr:colOff>
      <xdr:row>57</xdr:row>
      <xdr:rowOff>39761</xdr:rowOff>
    </xdr:to>
    <xdr:sp macro="" textlink="">
      <xdr:nvSpPr>
        <xdr:cNvPr id="815" name="楕円 814"/>
        <xdr:cNvSpPr/>
      </xdr:nvSpPr>
      <xdr:spPr>
        <a:xfrm>
          <a:off x="21272500" y="97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56288</xdr:rowOff>
    </xdr:from>
    <xdr:ext cx="469744" cy="259045"/>
    <xdr:sp macro="" textlink="">
      <xdr:nvSpPr>
        <xdr:cNvPr id="816" name="テキスト ボックス 815"/>
        <xdr:cNvSpPr txBox="1"/>
      </xdr:nvSpPr>
      <xdr:spPr>
        <a:xfrm>
          <a:off x="21088428" y="94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111485</xdr:rowOff>
    </xdr:from>
    <xdr:to>
      <xdr:col>107</xdr:col>
      <xdr:colOff>101600</xdr:colOff>
      <xdr:row>57</xdr:row>
      <xdr:rowOff>41635</xdr:rowOff>
    </xdr:to>
    <xdr:sp macro="" textlink="">
      <xdr:nvSpPr>
        <xdr:cNvPr id="817" name="楕円 816"/>
        <xdr:cNvSpPr/>
      </xdr:nvSpPr>
      <xdr:spPr>
        <a:xfrm>
          <a:off x="20383500" y="97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58162</xdr:rowOff>
    </xdr:from>
    <xdr:ext cx="469744" cy="259045"/>
    <xdr:sp macro="" textlink="">
      <xdr:nvSpPr>
        <xdr:cNvPr id="818" name="テキスト ボックス 817"/>
        <xdr:cNvSpPr txBox="1"/>
      </xdr:nvSpPr>
      <xdr:spPr>
        <a:xfrm>
          <a:off x="20199428" y="948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114412</xdr:rowOff>
    </xdr:from>
    <xdr:to>
      <xdr:col>102</xdr:col>
      <xdr:colOff>165100</xdr:colOff>
      <xdr:row>57</xdr:row>
      <xdr:rowOff>44562</xdr:rowOff>
    </xdr:to>
    <xdr:sp macro="" textlink="">
      <xdr:nvSpPr>
        <xdr:cNvPr id="819" name="楕円 818"/>
        <xdr:cNvSpPr/>
      </xdr:nvSpPr>
      <xdr:spPr>
        <a:xfrm>
          <a:off x="19494500" y="97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61089</xdr:rowOff>
    </xdr:from>
    <xdr:ext cx="469744" cy="259045"/>
    <xdr:sp macro="" textlink="">
      <xdr:nvSpPr>
        <xdr:cNvPr id="820" name="テキスト ボックス 819"/>
        <xdr:cNvSpPr txBox="1"/>
      </xdr:nvSpPr>
      <xdr:spPr>
        <a:xfrm>
          <a:off x="19310428" y="94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122275</xdr:rowOff>
    </xdr:from>
    <xdr:to>
      <xdr:col>98</xdr:col>
      <xdr:colOff>38100</xdr:colOff>
      <xdr:row>57</xdr:row>
      <xdr:rowOff>52425</xdr:rowOff>
    </xdr:to>
    <xdr:sp macro="" textlink="">
      <xdr:nvSpPr>
        <xdr:cNvPr id="821" name="楕円 820"/>
        <xdr:cNvSpPr/>
      </xdr:nvSpPr>
      <xdr:spPr>
        <a:xfrm>
          <a:off x="186055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43552</xdr:rowOff>
    </xdr:from>
    <xdr:ext cx="469744" cy="259045"/>
    <xdr:sp macro="" textlink="">
      <xdr:nvSpPr>
        <xdr:cNvPr id="822" name="テキスト ボックス 821"/>
        <xdr:cNvSpPr txBox="1"/>
      </xdr:nvSpPr>
      <xdr:spPr>
        <a:xfrm>
          <a:off x="18421428" y="98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167075</xdr:rowOff>
    </xdr:from>
    <xdr:to>
      <xdr:col>116</xdr:col>
      <xdr:colOff>63500</xdr:colOff>
      <xdr:row>75</xdr:row>
      <xdr:rowOff>167208</xdr:rowOff>
    </xdr:to>
    <xdr:cxnSp macro="">
      <xdr:nvCxnSpPr>
        <xdr:cNvPr id="852" name="直線コネクタ 851"/>
        <xdr:cNvCxnSpPr/>
      </xdr:nvCxnSpPr>
      <xdr:spPr>
        <a:xfrm flipV="1">
          <a:off x="21323300" y="13025825"/>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167208</xdr:rowOff>
    </xdr:from>
    <xdr:to>
      <xdr:col>111</xdr:col>
      <xdr:colOff>177800</xdr:colOff>
      <xdr:row>76</xdr:row>
      <xdr:rowOff>44145</xdr:rowOff>
    </xdr:to>
    <xdr:cxnSp macro="">
      <xdr:nvCxnSpPr>
        <xdr:cNvPr id="855" name="直線コネクタ 854"/>
        <xdr:cNvCxnSpPr/>
      </xdr:nvCxnSpPr>
      <xdr:spPr>
        <a:xfrm flipV="1">
          <a:off x="20434300" y="13025958"/>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44145</xdr:rowOff>
    </xdr:from>
    <xdr:to>
      <xdr:col>107</xdr:col>
      <xdr:colOff>50800</xdr:colOff>
      <xdr:row>76</xdr:row>
      <xdr:rowOff>76206</xdr:rowOff>
    </xdr:to>
    <xdr:cxnSp macro="">
      <xdr:nvCxnSpPr>
        <xdr:cNvPr id="858" name="直線コネクタ 857"/>
        <xdr:cNvCxnSpPr/>
      </xdr:nvCxnSpPr>
      <xdr:spPr>
        <a:xfrm flipV="1">
          <a:off x="19545300" y="13074345"/>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76206</xdr:rowOff>
    </xdr:from>
    <xdr:to>
      <xdr:col>102</xdr:col>
      <xdr:colOff>114300</xdr:colOff>
      <xdr:row>76</xdr:row>
      <xdr:rowOff>106629</xdr:rowOff>
    </xdr:to>
    <xdr:cxnSp macro="">
      <xdr:nvCxnSpPr>
        <xdr:cNvPr id="861" name="直線コネクタ 860"/>
        <xdr:cNvCxnSpPr/>
      </xdr:nvCxnSpPr>
      <xdr:spPr>
        <a:xfrm flipV="1">
          <a:off x="18656300" y="13106406"/>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116275</xdr:rowOff>
    </xdr:from>
    <xdr:to>
      <xdr:col>116</xdr:col>
      <xdr:colOff>114300</xdr:colOff>
      <xdr:row>76</xdr:row>
      <xdr:rowOff>46425</xdr:rowOff>
    </xdr:to>
    <xdr:sp macro="" textlink="">
      <xdr:nvSpPr>
        <xdr:cNvPr id="871" name="楕円 870"/>
        <xdr:cNvSpPr/>
      </xdr:nvSpPr>
      <xdr:spPr>
        <a:xfrm>
          <a:off x="22110700" y="129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139152</xdr:rowOff>
    </xdr:from>
    <xdr:ext cx="534377" cy="259045"/>
    <xdr:sp macro="" textlink="">
      <xdr:nvSpPr>
        <xdr:cNvPr id="872" name="繰出金該当値テキスト"/>
        <xdr:cNvSpPr txBox="1"/>
      </xdr:nvSpPr>
      <xdr:spPr>
        <a:xfrm>
          <a:off x="22212300" y="128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116408</xdr:rowOff>
    </xdr:from>
    <xdr:to>
      <xdr:col>112</xdr:col>
      <xdr:colOff>38100</xdr:colOff>
      <xdr:row>76</xdr:row>
      <xdr:rowOff>46558</xdr:rowOff>
    </xdr:to>
    <xdr:sp macro="" textlink="">
      <xdr:nvSpPr>
        <xdr:cNvPr id="873" name="楕円 872"/>
        <xdr:cNvSpPr/>
      </xdr:nvSpPr>
      <xdr:spPr>
        <a:xfrm>
          <a:off x="21272500" y="129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37685</xdr:rowOff>
    </xdr:from>
    <xdr:ext cx="534377" cy="259045"/>
    <xdr:sp macro="" textlink="">
      <xdr:nvSpPr>
        <xdr:cNvPr id="874" name="テキスト ボックス 873"/>
        <xdr:cNvSpPr txBox="1"/>
      </xdr:nvSpPr>
      <xdr:spPr>
        <a:xfrm>
          <a:off x="21056111" y="130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164795</xdr:rowOff>
    </xdr:from>
    <xdr:to>
      <xdr:col>107</xdr:col>
      <xdr:colOff>101600</xdr:colOff>
      <xdr:row>76</xdr:row>
      <xdr:rowOff>94945</xdr:rowOff>
    </xdr:to>
    <xdr:sp macro="" textlink="">
      <xdr:nvSpPr>
        <xdr:cNvPr id="875" name="楕円 874"/>
        <xdr:cNvSpPr/>
      </xdr:nvSpPr>
      <xdr:spPr>
        <a:xfrm>
          <a:off x="20383500" y="130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86072</xdr:rowOff>
    </xdr:from>
    <xdr:ext cx="534377" cy="259045"/>
    <xdr:sp macro="" textlink="">
      <xdr:nvSpPr>
        <xdr:cNvPr id="876" name="テキスト ボックス 875"/>
        <xdr:cNvSpPr txBox="1"/>
      </xdr:nvSpPr>
      <xdr:spPr>
        <a:xfrm>
          <a:off x="20167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25406</xdr:rowOff>
    </xdr:from>
    <xdr:to>
      <xdr:col>102</xdr:col>
      <xdr:colOff>165100</xdr:colOff>
      <xdr:row>76</xdr:row>
      <xdr:rowOff>127006</xdr:rowOff>
    </xdr:to>
    <xdr:sp macro="" textlink="">
      <xdr:nvSpPr>
        <xdr:cNvPr id="877" name="楕円 876"/>
        <xdr:cNvSpPr/>
      </xdr:nvSpPr>
      <xdr:spPr>
        <a:xfrm>
          <a:off x="19494500" y="13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118133</xdr:rowOff>
    </xdr:from>
    <xdr:ext cx="534377" cy="259045"/>
    <xdr:sp macro="" textlink="">
      <xdr:nvSpPr>
        <xdr:cNvPr id="878" name="テキスト ボックス 877"/>
        <xdr:cNvSpPr txBox="1"/>
      </xdr:nvSpPr>
      <xdr:spPr>
        <a:xfrm>
          <a:off x="19278111" y="131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55829</xdr:rowOff>
    </xdr:from>
    <xdr:to>
      <xdr:col>98</xdr:col>
      <xdr:colOff>38100</xdr:colOff>
      <xdr:row>76</xdr:row>
      <xdr:rowOff>157429</xdr:rowOff>
    </xdr:to>
    <xdr:sp macro="" textlink="">
      <xdr:nvSpPr>
        <xdr:cNvPr id="879" name="楕円 878"/>
        <xdr:cNvSpPr/>
      </xdr:nvSpPr>
      <xdr:spPr>
        <a:xfrm>
          <a:off x="18605500" y="130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148556</xdr:rowOff>
    </xdr:from>
    <xdr:ext cx="534377" cy="259045"/>
    <xdr:sp macro="" textlink="">
      <xdr:nvSpPr>
        <xdr:cNvPr id="880" name="テキスト ボックス 879"/>
        <xdr:cNvSpPr txBox="1"/>
      </xdr:nvSpPr>
      <xdr:spPr>
        <a:xfrm>
          <a:off x="18389111" y="131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人件費は、定員適正化計画に基づく職員数の抑制を図ってきたことなどにより、類似団体平均よりも低くなっている。物件費は、</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臨時職員の増加による賃金の増や、</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委託料や事務機器借上料が増加傾向にあるなど、全体として増加したことにより、人口</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上昇しているものの、現在も類似団体平均を下回る数値となっている。消費税率の引上げもあり、今後もコストの増加が見込まれることから、経費の節減に努める。維持補修費は、公共施設の老朽化に対応していることから、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年度以降増加傾向にあり、平成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は類似団体平均を上回る数値となった。今後も施設の適正な維持管理、予防保全による経費の節減に努める。扶助費は、高齢者人口割合の高さ及び市独自で</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歳以上の運転免許を持たない高齢者に対するタクシー利用助成などを行っていることからコストが上昇傾向にあり、類似団体平均を上回る数値となっている。補助費等は、市独自の転作達成促進事業補助金が増加傾向にあるが、消防業務などその他の業務について、直営で行っているものが多く、一部事務組合等への負担金が少な</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かったため、平成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年度決算までは</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類似団体平均と比べ低コストとなってい</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たが、令和元年度から</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広域による清掃センター建設事業に伴う一部事務組合負担金</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発生</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したことに</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より補助費等が</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し、類似団体平均を上回ることとなった。清掃センター建設が完了すれば、建設事業費負担金は減となるため、コストの減少</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が、その後は公債費及び維持管理に係る負担金が発生してくるため、類似団体平均と比べて過大なコストとならないよう注視する必要がある。普通</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建設事業費は、更新整備</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にあり、全体でも類似団体平均を超える状況</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が続いて</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よる更新事業の増加がうかがえるが、建設事業に当たっては、可能な限り国庫補助金や交付税措置のある地方債を活用するなど、将来の財政負担を極力抑制しながら実施しているところである。公債費は、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年度まで普通建設事業を抑制してきたことで地方債残高が減少し、コストの減少傾向が続いていたが、平成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年度以降、小中一貫校、図書館、消防庁舎建設、都市公園拡張などを実施したため、平成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年度以降増加に転じており、今後も増加傾向は続くものと見込まれる。引き続き、慎重な地方債発行を心がけた財政運営を行っていく。積立金は</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下回る数値で推移している。出資金については、主に企業会計の建設改良費に係る出資金であり、類似団体平均を下回る状態が続いている。貸付金については、例年同程度のコストで推移しているものの平成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を上回る状態が続いており、類似団体平均が減少傾向にあることによるものである。繰出金は、類似団体平均よりも低コストで推移してきたが、国民健康保険事業、公共下水道事業、介護保険事業、後期高齢者医療への繰出金が増加傾向にあるため、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類似団体平均とほぼ同程度とな</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り、令和元年度には上回ることとな</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った。今後も高齢化の進展により増加傾向が続くものと見込まれる。</a:t>
          </a:r>
          <a:endParaRPr lang="ja-JP" altLang="ja-JP" sz="950">
            <a:effectLst/>
            <a:latin typeface="ＭＳ Ｐゴシック" panose="020B0600070205080204" pitchFamily="50" charset="-128"/>
            <a:ea typeface="ＭＳ Ｐゴシック" panose="020B0600070205080204" pitchFamily="50" charset="-128"/>
          </a:endParaRPr>
        </a:p>
        <a:p>
          <a:endParaRPr kumimoji="1" lang="ja-JP" altLang="en-US" sz="9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43,197
42,910
186.80
24,401,312
23,057,580
664,100
10,106,767
22,300,370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52505</xdr:rowOff>
    </xdr:from>
    <xdr:to>
      <xdr:col>24</xdr:col>
      <xdr:colOff>63500</xdr:colOff>
      <xdr:row>36</xdr:row>
      <xdr:rowOff>84836</xdr:rowOff>
    </xdr:to>
    <xdr:cxnSp macro="">
      <xdr:nvCxnSpPr>
        <xdr:cNvPr id="63" name="直線コネクタ 62"/>
        <xdr:cNvCxnSpPr/>
      </xdr:nvCxnSpPr>
      <xdr:spPr>
        <a:xfrm flipV="1">
          <a:off x="3797300" y="6224705"/>
          <a:ext cx="8382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84836</xdr:rowOff>
    </xdr:from>
    <xdr:to>
      <xdr:col>19</xdr:col>
      <xdr:colOff>177800</xdr:colOff>
      <xdr:row>36</xdr:row>
      <xdr:rowOff>98552</xdr:rowOff>
    </xdr:to>
    <xdr:cxnSp macro="">
      <xdr:nvCxnSpPr>
        <xdr:cNvPr id="66" name="直線コネクタ 65"/>
        <xdr:cNvCxnSpPr/>
      </xdr:nvCxnSpPr>
      <xdr:spPr>
        <a:xfrm flipV="1">
          <a:off x="2908300" y="6257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39443</xdr:rowOff>
    </xdr:from>
    <xdr:to>
      <xdr:col>15</xdr:col>
      <xdr:colOff>50800</xdr:colOff>
      <xdr:row>36</xdr:row>
      <xdr:rowOff>98552</xdr:rowOff>
    </xdr:to>
    <xdr:cxnSp macro="">
      <xdr:nvCxnSpPr>
        <xdr:cNvPr id="69" name="直線コネクタ 68"/>
        <xdr:cNvCxnSpPr/>
      </xdr:nvCxnSpPr>
      <xdr:spPr>
        <a:xfrm>
          <a:off x="2019300" y="6211643"/>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39769</xdr:rowOff>
    </xdr:from>
    <xdr:to>
      <xdr:col>10</xdr:col>
      <xdr:colOff>114300</xdr:colOff>
      <xdr:row>36</xdr:row>
      <xdr:rowOff>39443</xdr:rowOff>
    </xdr:to>
    <xdr:cxnSp macro="">
      <xdr:nvCxnSpPr>
        <xdr:cNvPr id="72" name="直線コネクタ 71"/>
        <xdr:cNvCxnSpPr/>
      </xdr:nvCxnSpPr>
      <xdr:spPr>
        <a:xfrm>
          <a:off x="1130300" y="6040519"/>
          <a:ext cx="889000" cy="17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1705</xdr:rowOff>
    </xdr:from>
    <xdr:to>
      <xdr:col>24</xdr:col>
      <xdr:colOff>114300</xdr:colOff>
      <xdr:row>36</xdr:row>
      <xdr:rowOff>103305</xdr:rowOff>
    </xdr:to>
    <xdr:sp macro="" textlink="">
      <xdr:nvSpPr>
        <xdr:cNvPr id="82" name="楕円 81"/>
        <xdr:cNvSpPr/>
      </xdr:nvSpPr>
      <xdr:spPr>
        <a:xfrm>
          <a:off x="4584700" y="61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24582</xdr:rowOff>
    </xdr:from>
    <xdr:ext cx="469744" cy="259045"/>
    <xdr:sp macro="" textlink="">
      <xdr:nvSpPr>
        <xdr:cNvPr id="83" name="議会費該当値テキスト"/>
        <xdr:cNvSpPr txBox="1"/>
      </xdr:nvSpPr>
      <xdr:spPr>
        <a:xfrm>
          <a:off x="4686300" y="602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34036</xdr:rowOff>
    </xdr:from>
    <xdr:to>
      <xdr:col>20</xdr:col>
      <xdr:colOff>38100</xdr:colOff>
      <xdr:row>36</xdr:row>
      <xdr:rowOff>135636</xdr:rowOff>
    </xdr:to>
    <xdr:sp macro="" textlink="">
      <xdr:nvSpPr>
        <xdr:cNvPr id="84" name="楕円 83"/>
        <xdr:cNvSpPr/>
      </xdr:nvSpPr>
      <xdr:spPr>
        <a:xfrm>
          <a:off x="3746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126763</xdr:rowOff>
    </xdr:from>
    <xdr:ext cx="469744" cy="259045"/>
    <xdr:sp macro="" textlink="">
      <xdr:nvSpPr>
        <xdr:cNvPr id="85" name="テキスト ボックス 84"/>
        <xdr:cNvSpPr txBox="1"/>
      </xdr:nvSpPr>
      <xdr:spPr>
        <a:xfrm>
          <a:off x="3562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47752</xdr:rowOff>
    </xdr:from>
    <xdr:to>
      <xdr:col>15</xdr:col>
      <xdr:colOff>101600</xdr:colOff>
      <xdr:row>36</xdr:row>
      <xdr:rowOff>149352</xdr:rowOff>
    </xdr:to>
    <xdr:sp macro="" textlink="">
      <xdr:nvSpPr>
        <xdr:cNvPr id="86" name="楕円 85"/>
        <xdr:cNvSpPr/>
      </xdr:nvSpPr>
      <xdr:spPr>
        <a:xfrm>
          <a:off x="2857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140479</xdr:rowOff>
    </xdr:from>
    <xdr:ext cx="469744" cy="259045"/>
    <xdr:sp macro="" textlink="">
      <xdr:nvSpPr>
        <xdr:cNvPr id="87" name="テキスト ボックス 86"/>
        <xdr:cNvSpPr txBox="1"/>
      </xdr:nvSpPr>
      <xdr:spPr>
        <a:xfrm>
          <a:off x="2673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160093</xdr:rowOff>
    </xdr:from>
    <xdr:to>
      <xdr:col>10</xdr:col>
      <xdr:colOff>165100</xdr:colOff>
      <xdr:row>36</xdr:row>
      <xdr:rowOff>90243</xdr:rowOff>
    </xdr:to>
    <xdr:sp macro="" textlink="">
      <xdr:nvSpPr>
        <xdr:cNvPr id="88" name="楕円 87"/>
        <xdr:cNvSpPr/>
      </xdr:nvSpPr>
      <xdr:spPr>
        <a:xfrm>
          <a:off x="1968500" y="61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106770</xdr:rowOff>
    </xdr:from>
    <xdr:ext cx="469744" cy="259045"/>
    <xdr:sp macro="" textlink="">
      <xdr:nvSpPr>
        <xdr:cNvPr id="89" name="テキスト ボックス 88"/>
        <xdr:cNvSpPr txBox="1"/>
      </xdr:nvSpPr>
      <xdr:spPr>
        <a:xfrm>
          <a:off x="1784428" y="593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160419</xdr:rowOff>
    </xdr:from>
    <xdr:to>
      <xdr:col>6</xdr:col>
      <xdr:colOff>38100</xdr:colOff>
      <xdr:row>35</xdr:row>
      <xdr:rowOff>90569</xdr:rowOff>
    </xdr:to>
    <xdr:sp macro="" textlink="">
      <xdr:nvSpPr>
        <xdr:cNvPr id="90" name="楕円 89"/>
        <xdr:cNvSpPr/>
      </xdr:nvSpPr>
      <xdr:spPr>
        <a:xfrm>
          <a:off x="1079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107096</xdr:rowOff>
    </xdr:from>
    <xdr:ext cx="469744" cy="259045"/>
    <xdr:sp macro="" textlink="">
      <xdr:nvSpPr>
        <xdr:cNvPr id="91" name="テキスト ボックス 90"/>
        <xdr:cNvSpPr txBox="1"/>
      </xdr:nvSpPr>
      <xdr:spPr>
        <a:xfrm>
          <a:off x="895428" y="576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87576</xdr:rowOff>
    </xdr:from>
    <xdr:to>
      <xdr:col>24</xdr:col>
      <xdr:colOff>63500</xdr:colOff>
      <xdr:row>58</xdr:row>
      <xdr:rowOff>131101</xdr:rowOff>
    </xdr:to>
    <xdr:cxnSp macro="">
      <xdr:nvCxnSpPr>
        <xdr:cNvPr id="122" name="直線コネクタ 121"/>
        <xdr:cNvCxnSpPr/>
      </xdr:nvCxnSpPr>
      <xdr:spPr>
        <a:xfrm>
          <a:off x="3797300" y="10031676"/>
          <a:ext cx="838200" cy="4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87576</xdr:rowOff>
    </xdr:from>
    <xdr:to>
      <xdr:col>19</xdr:col>
      <xdr:colOff>177800</xdr:colOff>
      <xdr:row>58</xdr:row>
      <xdr:rowOff>128368</xdr:rowOff>
    </xdr:to>
    <xdr:cxnSp macro="">
      <xdr:nvCxnSpPr>
        <xdr:cNvPr id="125" name="直線コネクタ 124"/>
        <xdr:cNvCxnSpPr/>
      </xdr:nvCxnSpPr>
      <xdr:spPr>
        <a:xfrm flipV="1">
          <a:off x="2908300" y="10031676"/>
          <a:ext cx="889000" cy="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120445</xdr:rowOff>
    </xdr:from>
    <xdr:to>
      <xdr:col>15</xdr:col>
      <xdr:colOff>50800</xdr:colOff>
      <xdr:row>58</xdr:row>
      <xdr:rowOff>128368</xdr:rowOff>
    </xdr:to>
    <xdr:cxnSp macro="">
      <xdr:nvCxnSpPr>
        <xdr:cNvPr id="128" name="直線コネクタ 127"/>
        <xdr:cNvCxnSpPr/>
      </xdr:nvCxnSpPr>
      <xdr:spPr>
        <a:xfrm>
          <a:off x="2019300" y="10064545"/>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95861</xdr:rowOff>
    </xdr:from>
    <xdr:to>
      <xdr:col>10</xdr:col>
      <xdr:colOff>114300</xdr:colOff>
      <xdr:row>58</xdr:row>
      <xdr:rowOff>120445</xdr:rowOff>
    </xdr:to>
    <xdr:cxnSp macro="">
      <xdr:nvCxnSpPr>
        <xdr:cNvPr id="131" name="直線コネクタ 130"/>
        <xdr:cNvCxnSpPr/>
      </xdr:nvCxnSpPr>
      <xdr:spPr>
        <a:xfrm>
          <a:off x="1130300" y="10039961"/>
          <a:ext cx="889000" cy="2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80301</xdr:rowOff>
    </xdr:from>
    <xdr:to>
      <xdr:col>24</xdr:col>
      <xdr:colOff>114300</xdr:colOff>
      <xdr:row>59</xdr:row>
      <xdr:rowOff>10451</xdr:rowOff>
    </xdr:to>
    <xdr:sp macro="" textlink="">
      <xdr:nvSpPr>
        <xdr:cNvPr id="141" name="楕円 140"/>
        <xdr:cNvSpPr/>
      </xdr:nvSpPr>
      <xdr:spPr>
        <a:xfrm>
          <a:off x="4584700" y="100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166678</xdr:rowOff>
    </xdr:from>
    <xdr:ext cx="534377" cy="259045"/>
    <xdr:sp macro="" textlink="">
      <xdr:nvSpPr>
        <xdr:cNvPr id="142" name="総務費該当値テキスト"/>
        <xdr:cNvSpPr txBox="1"/>
      </xdr:nvSpPr>
      <xdr:spPr>
        <a:xfrm>
          <a:off x="4686300" y="993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36776</xdr:rowOff>
    </xdr:from>
    <xdr:to>
      <xdr:col>20</xdr:col>
      <xdr:colOff>38100</xdr:colOff>
      <xdr:row>58</xdr:row>
      <xdr:rowOff>138376</xdr:rowOff>
    </xdr:to>
    <xdr:sp macro="" textlink="">
      <xdr:nvSpPr>
        <xdr:cNvPr id="143" name="楕円 142"/>
        <xdr:cNvSpPr/>
      </xdr:nvSpPr>
      <xdr:spPr>
        <a:xfrm>
          <a:off x="3746500" y="99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129503</xdr:rowOff>
    </xdr:from>
    <xdr:ext cx="534377" cy="259045"/>
    <xdr:sp macro="" textlink="">
      <xdr:nvSpPr>
        <xdr:cNvPr id="144" name="テキスト ボックス 143"/>
        <xdr:cNvSpPr txBox="1"/>
      </xdr:nvSpPr>
      <xdr:spPr>
        <a:xfrm>
          <a:off x="3530111" y="100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77568</xdr:rowOff>
    </xdr:from>
    <xdr:to>
      <xdr:col>15</xdr:col>
      <xdr:colOff>101600</xdr:colOff>
      <xdr:row>59</xdr:row>
      <xdr:rowOff>7718</xdr:rowOff>
    </xdr:to>
    <xdr:sp macro="" textlink="">
      <xdr:nvSpPr>
        <xdr:cNvPr id="145" name="楕円 144"/>
        <xdr:cNvSpPr/>
      </xdr:nvSpPr>
      <xdr:spPr>
        <a:xfrm>
          <a:off x="2857500" y="100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170295</xdr:rowOff>
    </xdr:from>
    <xdr:ext cx="534377" cy="259045"/>
    <xdr:sp macro="" textlink="">
      <xdr:nvSpPr>
        <xdr:cNvPr id="146" name="テキスト ボックス 145"/>
        <xdr:cNvSpPr txBox="1"/>
      </xdr:nvSpPr>
      <xdr:spPr>
        <a:xfrm>
          <a:off x="2641111" y="101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69645</xdr:rowOff>
    </xdr:from>
    <xdr:to>
      <xdr:col>10</xdr:col>
      <xdr:colOff>165100</xdr:colOff>
      <xdr:row>58</xdr:row>
      <xdr:rowOff>171245</xdr:rowOff>
    </xdr:to>
    <xdr:sp macro="" textlink="">
      <xdr:nvSpPr>
        <xdr:cNvPr id="147" name="楕円 146"/>
        <xdr:cNvSpPr/>
      </xdr:nvSpPr>
      <xdr:spPr>
        <a:xfrm>
          <a:off x="1968500" y="100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162372</xdr:rowOff>
    </xdr:from>
    <xdr:ext cx="534377" cy="259045"/>
    <xdr:sp macro="" textlink="">
      <xdr:nvSpPr>
        <xdr:cNvPr id="148" name="テキスト ボックス 147"/>
        <xdr:cNvSpPr txBox="1"/>
      </xdr:nvSpPr>
      <xdr:spPr>
        <a:xfrm>
          <a:off x="1752111" y="1010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45061</xdr:rowOff>
    </xdr:from>
    <xdr:to>
      <xdr:col>6</xdr:col>
      <xdr:colOff>38100</xdr:colOff>
      <xdr:row>58</xdr:row>
      <xdr:rowOff>146661</xdr:rowOff>
    </xdr:to>
    <xdr:sp macro="" textlink="">
      <xdr:nvSpPr>
        <xdr:cNvPr id="149" name="楕円 148"/>
        <xdr:cNvSpPr/>
      </xdr:nvSpPr>
      <xdr:spPr>
        <a:xfrm>
          <a:off x="1079500" y="998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137788</xdr:rowOff>
    </xdr:from>
    <xdr:ext cx="534377" cy="259045"/>
    <xdr:sp macro="" textlink="">
      <xdr:nvSpPr>
        <xdr:cNvPr id="150" name="テキスト ボックス 149"/>
        <xdr:cNvSpPr txBox="1"/>
      </xdr:nvSpPr>
      <xdr:spPr>
        <a:xfrm>
          <a:off x="863111" y="1008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16779</xdr:rowOff>
    </xdr:from>
    <xdr:to>
      <xdr:col>24</xdr:col>
      <xdr:colOff>63500</xdr:colOff>
      <xdr:row>77</xdr:row>
      <xdr:rowOff>96103</xdr:rowOff>
    </xdr:to>
    <xdr:cxnSp macro="">
      <xdr:nvCxnSpPr>
        <xdr:cNvPr id="182" name="直線コネクタ 181"/>
        <xdr:cNvCxnSpPr/>
      </xdr:nvCxnSpPr>
      <xdr:spPr>
        <a:xfrm flipV="1">
          <a:off x="3797300" y="13218429"/>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96103</xdr:rowOff>
    </xdr:from>
    <xdr:to>
      <xdr:col>19</xdr:col>
      <xdr:colOff>177800</xdr:colOff>
      <xdr:row>78</xdr:row>
      <xdr:rowOff>23033</xdr:rowOff>
    </xdr:to>
    <xdr:cxnSp macro="">
      <xdr:nvCxnSpPr>
        <xdr:cNvPr id="185" name="直線コネクタ 184"/>
        <xdr:cNvCxnSpPr/>
      </xdr:nvCxnSpPr>
      <xdr:spPr>
        <a:xfrm flipV="1">
          <a:off x="2908300" y="13297753"/>
          <a:ext cx="889000" cy="9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23033</xdr:rowOff>
    </xdr:from>
    <xdr:to>
      <xdr:col>15</xdr:col>
      <xdr:colOff>50800</xdr:colOff>
      <xdr:row>78</xdr:row>
      <xdr:rowOff>93228</xdr:rowOff>
    </xdr:to>
    <xdr:cxnSp macro="">
      <xdr:nvCxnSpPr>
        <xdr:cNvPr id="188" name="直線コネクタ 187"/>
        <xdr:cNvCxnSpPr/>
      </xdr:nvCxnSpPr>
      <xdr:spPr>
        <a:xfrm flipV="1">
          <a:off x="2019300" y="13396133"/>
          <a:ext cx="889000" cy="7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93228</xdr:rowOff>
    </xdr:from>
    <xdr:to>
      <xdr:col>10</xdr:col>
      <xdr:colOff>114300</xdr:colOff>
      <xdr:row>79</xdr:row>
      <xdr:rowOff>100724</xdr:rowOff>
    </xdr:to>
    <xdr:cxnSp macro="">
      <xdr:nvCxnSpPr>
        <xdr:cNvPr id="191" name="直線コネクタ 190"/>
        <xdr:cNvCxnSpPr/>
      </xdr:nvCxnSpPr>
      <xdr:spPr>
        <a:xfrm flipV="1">
          <a:off x="1130300" y="13466328"/>
          <a:ext cx="889000" cy="17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137429</xdr:rowOff>
    </xdr:from>
    <xdr:to>
      <xdr:col>24</xdr:col>
      <xdr:colOff>114300</xdr:colOff>
      <xdr:row>77</xdr:row>
      <xdr:rowOff>67579</xdr:rowOff>
    </xdr:to>
    <xdr:sp macro="" textlink="">
      <xdr:nvSpPr>
        <xdr:cNvPr id="201" name="楕円 200"/>
        <xdr:cNvSpPr/>
      </xdr:nvSpPr>
      <xdr:spPr>
        <a:xfrm>
          <a:off x="4584700" y="131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115856</xdr:rowOff>
    </xdr:from>
    <xdr:ext cx="599010" cy="259045"/>
    <xdr:sp macro="" textlink="">
      <xdr:nvSpPr>
        <xdr:cNvPr id="202" name="民生費該当値テキスト"/>
        <xdr:cNvSpPr txBox="1"/>
      </xdr:nvSpPr>
      <xdr:spPr>
        <a:xfrm>
          <a:off x="4686300" y="131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45303</xdr:rowOff>
    </xdr:from>
    <xdr:to>
      <xdr:col>20</xdr:col>
      <xdr:colOff>38100</xdr:colOff>
      <xdr:row>77</xdr:row>
      <xdr:rowOff>146903</xdr:rowOff>
    </xdr:to>
    <xdr:sp macro="" textlink="">
      <xdr:nvSpPr>
        <xdr:cNvPr id="203" name="楕円 202"/>
        <xdr:cNvSpPr/>
      </xdr:nvSpPr>
      <xdr:spPr>
        <a:xfrm>
          <a:off x="3746500" y="132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138030</xdr:rowOff>
    </xdr:from>
    <xdr:ext cx="599010" cy="259045"/>
    <xdr:sp macro="" textlink="">
      <xdr:nvSpPr>
        <xdr:cNvPr id="204" name="テキスト ボックス 203"/>
        <xdr:cNvSpPr txBox="1"/>
      </xdr:nvSpPr>
      <xdr:spPr>
        <a:xfrm>
          <a:off x="3497795" y="133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143683</xdr:rowOff>
    </xdr:from>
    <xdr:to>
      <xdr:col>15</xdr:col>
      <xdr:colOff>101600</xdr:colOff>
      <xdr:row>78</xdr:row>
      <xdr:rowOff>73833</xdr:rowOff>
    </xdr:to>
    <xdr:sp macro="" textlink="">
      <xdr:nvSpPr>
        <xdr:cNvPr id="205" name="楕円 204"/>
        <xdr:cNvSpPr/>
      </xdr:nvSpPr>
      <xdr:spPr>
        <a:xfrm>
          <a:off x="2857500" y="133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64960</xdr:rowOff>
    </xdr:from>
    <xdr:ext cx="599010" cy="259045"/>
    <xdr:sp macro="" textlink="">
      <xdr:nvSpPr>
        <xdr:cNvPr id="206" name="テキスト ボックス 205"/>
        <xdr:cNvSpPr txBox="1"/>
      </xdr:nvSpPr>
      <xdr:spPr>
        <a:xfrm>
          <a:off x="2608795" y="1343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42428</xdr:rowOff>
    </xdr:from>
    <xdr:to>
      <xdr:col>10</xdr:col>
      <xdr:colOff>165100</xdr:colOff>
      <xdr:row>78</xdr:row>
      <xdr:rowOff>144028</xdr:rowOff>
    </xdr:to>
    <xdr:sp macro="" textlink="">
      <xdr:nvSpPr>
        <xdr:cNvPr id="207" name="楕円 206"/>
        <xdr:cNvSpPr/>
      </xdr:nvSpPr>
      <xdr:spPr>
        <a:xfrm>
          <a:off x="1968500" y="134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135155</xdr:rowOff>
    </xdr:from>
    <xdr:ext cx="599010" cy="259045"/>
    <xdr:sp macro="" textlink="">
      <xdr:nvSpPr>
        <xdr:cNvPr id="208" name="テキスト ボックス 207"/>
        <xdr:cNvSpPr txBox="1"/>
      </xdr:nvSpPr>
      <xdr:spPr>
        <a:xfrm>
          <a:off x="1719795" y="1350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49924</xdr:rowOff>
    </xdr:from>
    <xdr:to>
      <xdr:col>6</xdr:col>
      <xdr:colOff>38100</xdr:colOff>
      <xdr:row>79</xdr:row>
      <xdr:rowOff>151524</xdr:rowOff>
    </xdr:to>
    <xdr:sp macro="" textlink="">
      <xdr:nvSpPr>
        <xdr:cNvPr id="209" name="楕円 208"/>
        <xdr:cNvSpPr/>
      </xdr:nvSpPr>
      <xdr:spPr>
        <a:xfrm>
          <a:off x="1079500" y="1359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142651</xdr:rowOff>
    </xdr:from>
    <xdr:ext cx="599010" cy="259045"/>
    <xdr:sp macro="" textlink="">
      <xdr:nvSpPr>
        <xdr:cNvPr id="210" name="テキスト ボックス 209"/>
        <xdr:cNvSpPr txBox="1"/>
      </xdr:nvSpPr>
      <xdr:spPr>
        <a:xfrm>
          <a:off x="830795" y="1368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133231</xdr:rowOff>
    </xdr:from>
    <xdr:to>
      <xdr:col>24</xdr:col>
      <xdr:colOff>63500</xdr:colOff>
      <xdr:row>96</xdr:row>
      <xdr:rowOff>124597</xdr:rowOff>
    </xdr:to>
    <xdr:cxnSp macro="">
      <xdr:nvCxnSpPr>
        <xdr:cNvPr id="239" name="直線コネクタ 238"/>
        <xdr:cNvCxnSpPr/>
      </xdr:nvCxnSpPr>
      <xdr:spPr>
        <a:xfrm flipV="1">
          <a:off x="3797300" y="16078081"/>
          <a:ext cx="838200" cy="50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124597</xdr:rowOff>
    </xdr:from>
    <xdr:to>
      <xdr:col>19</xdr:col>
      <xdr:colOff>177800</xdr:colOff>
      <xdr:row>97</xdr:row>
      <xdr:rowOff>30894</xdr:rowOff>
    </xdr:to>
    <xdr:cxnSp macro="">
      <xdr:nvCxnSpPr>
        <xdr:cNvPr id="242" name="直線コネクタ 241"/>
        <xdr:cNvCxnSpPr/>
      </xdr:nvCxnSpPr>
      <xdr:spPr>
        <a:xfrm flipV="1">
          <a:off x="2908300" y="16583797"/>
          <a:ext cx="889000" cy="7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2205</xdr:rowOff>
    </xdr:from>
    <xdr:to>
      <xdr:col>15</xdr:col>
      <xdr:colOff>50800</xdr:colOff>
      <xdr:row>97</xdr:row>
      <xdr:rowOff>30894</xdr:rowOff>
    </xdr:to>
    <xdr:cxnSp macro="">
      <xdr:nvCxnSpPr>
        <xdr:cNvPr id="245" name="直線コネクタ 244"/>
        <xdr:cNvCxnSpPr/>
      </xdr:nvCxnSpPr>
      <xdr:spPr>
        <a:xfrm>
          <a:off x="2019300" y="16632855"/>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116756</xdr:rowOff>
    </xdr:from>
    <xdr:to>
      <xdr:col>10</xdr:col>
      <xdr:colOff>114300</xdr:colOff>
      <xdr:row>97</xdr:row>
      <xdr:rowOff>2205</xdr:rowOff>
    </xdr:to>
    <xdr:cxnSp macro="">
      <xdr:nvCxnSpPr>
        <xdr:cNvPr id="248" name="直線コネクタ 247"/>
        <xdr:cNvCxnSpPr/>
      </xdr:nvCxnSpPr>
      <xdr:spPr>
        <a:xfrm>
          <a:off x="1130300" y="16575956"/>
          <a:ext cx="889000" cy="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82431</xdr:rowOff>
    </xdr:from>
    <xdr:to>
      <xdr:col>24</xdr:col>
      <xdr:colOff>114300</xdr:colOff>
      <xdr:row>94</xdr:row>
      <xdr:rowOff>12581</xdr:rowOff>
    </xdr:to>
    <xdr:sp macro="" textlink="">
      <xdr:nvSpPr>
        <xdr:cNvPr id="258" name="楕円 257"/>
        <xdr:cNvSpPr/>
      </xdr:nvSpPr>
      <xdr:spPr>
        <a:xfrm>
          <a:off x="4584700" y="160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105308</xdr:rowOff>
    </xdr:from>
    <xdr:ext cx="599010" cy="259045"/>
    <xdr:sp macro="" textlink="">
      <xdr:nvSpPr>
        <xdr:cNvPr id="259" name="衛生費該当値テキスト"/>
        <xdr:cNvSpPr txBox="1"/>
      </xdr:nvSpPr>
      <xdr:spPr>
        <a:xfrm>
          <a:off x="4686300" y="1587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73797</xdr:rowOff>
    </xdr:from>
    <xdr:to>
      <xdr:col>20</xdr:col>
      <xdr:colOff>38100</xdr:colOff>
      <xdr:row>97</xdr:row>
      <xdr:rowOff>3947</xdr:rowOff>
    </xdr:to>
    <xdr:sp macro="" textlink="">
      <xdr:nvSpPr>
        <xdr:cNvPr id="260" name="楕円 259"/>
        <xdr:cNvSpPr/>
      </xdr:nvSpPr>
      <xdr:spPr>
        <a:xfrm>
          <a:off x="3746500" y="165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20474</xdr:rowOff>
    </xdr:from>
    <xdr:ext cx="534377" cy="259045"/>
    <xdr:sp macro="" textlink="">
      <xdr:nvSpPr>
        <xdr:cNvPr id="261" name="テキスト ボックス 260"/>
        <xdr:cNvSpPr txBox="1"/>
      </xdr:nvSpPr>
      <xdr:spPr>
        <a:xfrm>
          <a:off x="3530111" y="1630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151544</xdr:rowOff>
    </xdr:from>
    <xdr:to>
      <xdr:col>15</xdr:col>
      <xdr:colOff>101600</xdr:colOff>
      <xdr:row>97</xdr:row>
      <xdr:rowOff>81694</xdr:rowOff>
    </xdr:to>
    <xdr:sp macro="" textlink="">
      <xdr:nvSpPr>
        <xdr:cNvPr id="262" name="楕円 261"/>
        <xdr:cNvSpPr/>
      </xdr:nvSpPr>
      <xdr:spPr>
        <a:xfrm>
          <a:off x="2857500" y="166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98221</xdr:rowOff>
    </xdr:from>
    <xdr:ext cx="534377" cy="259045"/>
    <xdr:sp macro="" textlink="">
      <xdr:nvSpPr>
        <xdr:cNvPr id="263" name="テキスト ボックス 262"/>
        <xdr:cNvSpPr txBox="1"/>
      </xdr:nvSpPr>
      <xdr:spPr>
        <a:xfrm>
          <a:off x="2641111" y="1638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122855</xdr:rowOff>
    </xdr:from>
    <xdr:to>
      <xdr:col>10</xdr:col>
      <xdr:colOff>165100</xdr:colOff>
      <xdr:row>97</xdr:row>
      <xdr:rowOff>53005</xdr:rowOff>
    </xdr:to>
    <xdr:sp macro="" textlink="">
      <xdr:nvSpPr>
        <xdr:cNvPr id="264" name="楕円 263"/>
        <xdr:cNvSpPr/>
      </xdr:nvSpPr>
      <xdr:spPr>
        <a:xfrm>
          <a:off x="1968500" y="165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69532</xdr:rowOff>
    </xdr:from>
    <xdr:ext cx="534377" cy="259045"/>
    <xdr:sp macro="" textlink="">
      <xdr:nvSpPr>
        <xdr:cNvPr id="265" name="テキスト ボックス 264"/>
        <xdr:cNvSpPr txBox="1"/>
      </xdr:nvSpPr>
      <xdr:spPr>
        <a:xfrm>
          <a:off x="1752111" y="163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65956</xdr:rowOff>
    </xdr:from>
    <xdr:to>
      <xdr:col>6</xdr:col>
      <xdr:colOff>38100</xdr:colOff>
      <xdr:row>96</xdr:row>
      <xdr:rowOff>167556</xdr:rowOff>
    </xdr:to>
    <xdr:sp macro="" textlink="">
      <xdr:nvSpPr>
        <xdr:cNvPr id="266" name="楕円 265"/>
        <xdr:cNvSpPr/>
      </xdr:nvSpPr>
      <xdr:spPr>
        <a:xfrm>
          <a:off x="1079500" y="165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12633</xdr:rowOff>
    </xdr:from>
    <xdr:ext cx="534377" cy="259045"/>
    <xdr:sp macro="" textlink="">
      <xdr:nvSpPr>
        <xdr:cNvPr id="267" name="テキスト ボックス 266"/>
        <xdr:cNvSpPr txBox="1"/>
      </xdr:nvSpPr>
      <xdr:spPr>
        <a:xfrm>
          <a:off x="863111" y="163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47934</xdr:rowOff>
    </xdr:from>
    <xdr:to>
      <xdr:col>41</xdr:col>
      <xdr:colOff>50800</xdr:colOff>
      <xdr:row>39</xdr:row>
      <xdr:rowOff>98878</xdr:rowOff>
    </xdr:to>
    <xdr:cxnSp macro="">
      <xdr:nvCxnSpPr>
        <xdr:cNvPr id="307" name="直線コネクタ 306"/>
        <xdr:cNvCxnSpPr/>
      </xdr:nvCxnSpPr>
      <xdr:spPr>
        <a:xfrm>
          <a:off x="6972300" y="6563034"/>
          <a:ext cx="889000" cy="2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168584</xdr:rowOff>
    </xdr:from>
    <xdr:to>
      <xdr:col>36</xdr:col>
      <xdr:colOff>165100</xdr:colOff>
      <xdr:row>38</xdr:row>
      <xdr:rowOff>98734</xdr:rowOff>
    </xdr:to>
    <xdr:sp macro="" textlink="">
      <xdr:nvSpPr>
        <xdr:cNvPr id="325" name="楕円 324"/>
        <xdr:cNvSpPr/>
      </xdr:nvSpPr>
      <xdr:spPr>
        <a:xfrm>
          <a:off x="6921500" y="6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89861</xdr:rowOff>
    </xdr:from>
    <xdr:ext cx="378565" cy="259045"/>
    <xdr:sp macro="" textlink="">
      <xdr:nvSpPr>
        <xdr:cNvPr id="326" name="テキスト ボックス 325"/>
        <xdr:cNvSpPr txBox="1"/>
      </xdr:nvSpPr>
      <xdr:spPr>
        <a:xfrm>
          <a:off x="6783017" y="660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35573</xdr:rowOff>
    </xdr:from>
    <xdr:to>
      <xdr:col>55</xdr:col>
      <xdr:colOff>0</xdr:colOff>
      <xdr:row>57</xdr:row>
      <xdr:rowOff>127368</xdr:rowOff>
    </xdr:to>
    <xdr:cxnSp macro="">
      <xdr:nvCxnSpPr>
        <xdr:cNvPr id="355" name="直線コネクタ 354"/>
        <xdr:cNvCxnSpPr/>
      </xdr:nvCxnSpPr>
      <xdr:spPr>
        <a:xfrm>
          <a:off x="9639300" y="9636773"/>
          <a:ext cx="838200" cy="2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35573</xdr:rowOff>
    </xdr:from>
    <xdr:to>
      <xdr:col>50</xdr:col>
      <xdr:colOff>114300</xdr:colOff>
      <xdr:row>58</xdr:row>
      <xdr:rowOff>56693</xdr:rowOff>
    </xdr:to>
    <xdr:cxnSp macro="">
      <xdr:nvCxnSpPr>
        <xdr:cNvPr id="358" name="直線コネクタ 357"/>
        <xdr:cNvCxnSpPr/>
      </xdr:nvCxnSpPr>
      <xdr:spPr>
        <a:xfrm flipV="1">
          <a:off x="8750300" y="9636773"/>
          <a:ext cx="889000" cy="36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56693</xdr:rowOff>
    </xdr:from>
    <xdr:to>
      <xdr:col>45</xdr:col>
      <xdr:colOff>177800</xdr:colOff>
      <xdr:row>58</xdr:row>
      <xdr:rowOff>59322</xdr:rowOff>
    </xdr:to>
    <xdr:cxnSp macro="">
      <xdr:nvCxnSpPr>
        <xdr:cNvPr id="361" name="直線コネクタ 360"/>
        <xdr:cNvCxnSpPr/>
      </xdr:nvCxnSpPr>
      <xdr:spPr>
        <a:xfrm flipV="1">
          <a:off x="7861300" y="1000079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73584</xdr:rowOff>
    </xdr:from>
    <xdr:to>
      <xdr:col>41</xdr:col>
      <xdr:colOff>50800</xdr:colOff>
      <xdr:row>58</xdr:row>
      <xdr:rowOff>59322</xdr:rowOff>
    </xdr:to>
    <xdr:cxnSp macro="">
      <xdr:nvCxnSpPr>
        <xdr:cNvPr id="364" name="直線コネクタ 363"/>
        <xdr:cNvCxnSpPr/>
      </xdr:nvCxnSpPr>
      <xdr:spPr>
        <a:xfrm>
          <a:off x="6972300" y="9674784"/>
          <a:ext cx="889000" cy="32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76568</xdr:rowOff>
    </xdr:from>
    <xdr:to>
      <xdr:col>55</xdr:col>
      <xdr:colOff>50800</xdr:colOff>
      <xdr:row>58</xdr:row>
      <xdr:rowOff>6718</xdr:rowOff>
    </xdr:to>
    <xdr:sp macro="" textlink="">
      <xdr:nvSpPr>
        <xdr:cNvPr id="374" name="楕円 373"/>
        <xdr:cNvSpPr/>
      </xdr:nvSpPr>
      <xdr:spPr>
        <a:xfrm>
          <a:off x="10426700" y="98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54995</xdr:rowOff>
    </xdr:from>
    <xdr:ext cx="534377" cy="259045"/>
    <xdr:sp macro="" textlink="">
      <xdr:nvSpPr>
        <xdr:cNvPr id="375" name="農林水産業費該当値テキスト"/>
        <xdr:cNvSpPr txBox="1"/>
      </xdr:nvSpPr>
      <xdr:spPr>
        <a:xfrm>
          <a:off x="10528300" y="98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156223</xdr:rowOff>
    </xdr:from>
    <xdr:to>
      <xdr:col>50</xdr:col>
      <xdr:colOff>165100</xdr:colOff>
      <xdr:row>56</xdr:row>
      <xdr:rowOff>86373</xdr:rowOff>
    </xdr:to>
    <xdr:sp macro="" textlink="">
      <xdr:nvSpPr>
        <xdr:cNvPr id="376" name="楕円 375"/>
        <xdr:cNvSpPr/>
      </xdr:nvSpPr>
      <xdr:spPr>
        <a:xfrm>
          <a:off x="9588500" y="95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102900</xdr:rowOff>
    </xdr:from>
    <xdr:ext cx="534377" cy="259045"/>
    <xdr:sp macro="" textlink="">
      <xdr:nvSpPr>
        <xdr:cNvPr id="377" name="テキスト ボックス 376"/>
        <xdr:cNvSpPr txBox="1"/>
      </xdr:nvSpPr>
      <xdr:spPr>
        <a:xfrm>
          <a:off x="9372111" y="936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5893</xdr:rowOff>
    </xdr:from>
    <xdr:to>
      <xdr:col>46</xdr:col>
      <xdr:colOff>38100</xdr:colOff>
      <xdr:row>58</xdr:row>
      <xdr:rowOff>107493</xdr:rowOff>
    </xdr:to>
    <xdr:sp macro="" textlink="">
      <xdr:nvSpPr>
        <xdr:cNvPr id="378" name="楕円 377"/>
        <xdr:cNvSpPr/>
      </xdr:nvSpPr>
      <xdr:spPr>
        <a:xfrm>
          <a:off x="8699500" y="99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98620</xdr:rowOff>
    </xdr:from>
    <xdr:ext cx="534377" cy="259045"/>
    <xdr:sp macro="" textlink="">
      <xdr:nvSpPr>
        <xdr:cNvPr id="379" name="テキスト ボックス 378"/>
        <xdr:cNvSpPr txBox="1"/>
      </xdr:nvSpPr>
      <xdr:spPr>
        <a:xfrm>
          <a:off x="8483111" y="100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8522</xdr:rowOff>
    </xdr:from>
    <xdr:to>
      <xdr:col>41</xdr:col>
      <xdr:colOff>101600</xdr:colOff>
      <xdr:row>58</xdr:row>
      <xdr:rowOff>110122</xdr:rowOff>
    </xdr:to>
    <xdr:sp macro="" textlink="">
      <xdr:nvSpPr>
        <xdr:cNvPr id="380" name="楕円 379"/>
        <xdr:cNvSpPr/>
      </xdr:nvSpPr>
      <xdr:spPr>
        <a:xfrm>
          <a:off x="7810500" y="99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101249</xdr:rowOff>
    </xdr:from>
    <xdr:ext cx="534377" cy="259045"/>
    <xdr:sp macro="" textlink="">
      <xdr:nvSpPr>
        <xdr:cNvPr id="381" name="テキスト ボックス 380"/>
        <xdr:cNvSpPr txBox="1"/>
      </xdr:nvSpPr>
      <xdr:spPr>
        <a:xfrm>
          <a:off x="7594111" y="100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22784</xdr:rowOff>
    </xdr:from>
    <xdr:to>
      <xdr:col>36</xdr:col>
      <xdr:colOff>165100</xdr:colOff>
      <xdr:row>56</xdr:row>
      <xdr:rowOff>124384</xdr:rowOff>
    </xdr:to>
    <xdr:sp macro="" textlink="">
      <xdr:nvSpPr>
        <xdr:cNvPr id="382" name="楕円 381"/>
        <xdr:cNvSpPr/>
      </xdr:nvSpPr>
      <xdr:spPr>
        <a:xfrm>
          <a:off x="6921500" y="96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140911</xdr:rowOff>
    </xdr:from>
    <xdr:ext cx="534377" cy="259045"/>
    <xdr:sp macro="" textlink="">
      <xdr:nvSpPr>
        <xdr:cNvPr id="383" name="テキスト ボックス 382"/>
        <xdr:cNvSpPr txBox="1"/>
      </xdr:nvSpPr>
      <xdr:spPr>
        <a:xfrm>
          <a:off x="6705111" y="93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147276</xdr:rowOff>
    </xdr:from>
    <xdr:to>
      <xdr:col>55</xdr:col>
      <xdr:colOff>0</xdr:colOff>
      <xdr:row>77</xdr:row>
      <xdr:rowOff>155702</xdr:rowOff>
    </xdr:to>
    <xdr:cxnSp macro="">
      <xdr:nvCxnSpPr>
        <xdr:cNvPr id="414" name="直線コネクタ 413"/>
        <xdr:cNvCxnSpPr/>
      </xdr:nvCxnSpPr>
      <xdr:spPr>
        <a:xfrm flipV="1">
          <a:off x="9639300" y="13348926"/>
          <a:ext cx="8382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155702</xdr:rowOff>
    </xdr:from>
    <xdr:to>
      <xdr:col>50</xdr:col>
      <xdr:colOff>114300</xdr:colOff>
      <xdr:row>78</xdr:row>
      <xdr:rowOff>3128</xdr:rowOff>
    </xdr:to>
    <xdr:cxnSp macro="">
      <xdr:nvCxnSpPr>
        <xdr:cNvPr id="417" name="直線コネクタ 416"/>
        <xdr:cNvCxnSpPr/>
      </xdr:nvCxnSpPr>
      <xdr:spPr>
        <a:xfrm flipV="1">
          <a:off x="8750300" y="13357352"/>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3128</xdr:rowOff>
    </xdr:from>
    <xdr:to>
      <xdr:col>45</xdr:col>
      <xdr:colOff>177800</xdr:colOff>
      <xdr:row>78</xdr:row>
      <xdr:rowOff>18509</xdr:rowOff>
    </xdr:to>
    <xdr:cxnSp macro="">
      <xdr:nvCxnSpPr>
        <xdr:cNvPr id="420" name="直線コネクタ 419"/>
        <xdr:cNvCxnSpPr/>
      </xdr:nvCxnSpPr>
      <xdr:spPr>
        <a:xfrm flipV="1">
          <a:off x="7861300" y="13376228"/>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154657</xdr:rowOff>
    </xdr:from>
    <xdr:to>
      <xdr:col>41</xdr:col>
      <xdr:colOff>50800</xdr:colOff>
      <xdr:row>78</xdr:row>
      <xdr:rowOff>18509</xdr:rowOff>
    </xdr:to>
    <xdr:cxnSp macro="">
      <xdr:nvCxnSpPr>
        <xdr:cNvPr id="423" name="直線コネクタ 422"/>
        <xdr:cNvCxnSpPr/>
      </xdr:nvCxnSpPr>
      <xdr:spPr>
        <a:xfrm>
          <a:off x="6972300" y="13356307"/>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96476</xdr:rowOff>
    </xdr:from>
    <xdr:to>
      <xdr:col>55</xdr:col>
      <xdr:colOff>50800</xdr:colOff>
      <xdr:row>78</xdr:row>
      <xdr:rowOff>26626</xdr:rowOff>
    </xdr:to>
    <xdr:sp macro="" textlink="">
      <xdr:nvSpPr>
        <xdr:cNvPr id="433" name="楕円 432"/>
        <xdr:cNvSpPr/>
      </xdr:nvSpPr>
      <xdr:spPr>
        <a:xfrm>
          <a:off x="10426700" y="132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74903</xdr:rowOff>
    </xdr:from>
    <xdr:ext cx="469744" cy="259045"/>
    <xdr:sp macro="" textlink="">
      <xdr:nvSpPr>
        <xdr:cNvPr id="434" name="商工費該当値テキスト"/>
        <xdr:cNvSpPr txBox="1"/>
      </xdr:nvSpPr>
      <xdr:spPr>
        <a:xfrm>
          <a:off x="10528300" y="1327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104902</xdr:rowOff>
    </xdr:from>
    <xdr:to>
      <xdr:col>50</xdr:col>
      <xdr:colOff>165100</xdr:colOff>
      <xdr:row>78</xdr:row>
      <xdr:rowOff>35052</xdr:rowOff>
    </xdr:to>
    <xdr:sp macro="" textlink="">
      <xdr:nvSpPr>
        <xdr:cNvPr id="435" name="楕円 434"/>
        <xdr:cNvSpPr/>
      </xdr:nvSpPr>
      <xdr:spPr>
        <a:xfrm>
          <a:off x="9588500" y="133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26179</xdr:rowOff>
    </xdr:from>
    <xdr:ext cx="469744" cy="259045"/>
    <xdr:sp macro="" textlink="">
      <xdr:nvSpPr>
        <xdr:cNvPr id="436" name="テキスト ボックス 435"/>
        <xdr:cNvSpPr txBox="1"/>
      </xdr:nvSpPr>
      <xdr:spPr>
        <a:xfrm>
          <a:off x="9404428" y="1339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123778</xdr:rowOff>
    </xdr:from>
    <xdr:to>
      <xdr:col>46</xdr:col>
      <xdr:colOff>38100</xdr:colOff>
      <xdr:row>78</xdr:row>
      <xdr:rowOff>53928</xdr:rowOff>
    </xdr:to>
    <xdr:sp macro="" textlink="">
      <xdr:nvSpPr>
        <xdr:cNvPr id="437" name="楕円 436"/>
        <xdr:cNvSpPr/>
      </xdr:nvSpPr>
      <xdr:spPr>
        <a:xfrm>
          <a:off x="8699500" y="1332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45055</xdr:rowOff>
    </xdr:from>
    <xdr:ext cx="469744" cy="259045"/>
    <xdr:sp macro="" textlink="">
      <xdr:nvSpPr>
        <xdr:cNvPr id="438" name="テキスト ボックス 437"/>
        <xdr:cNvSpPr txBox="1"/>
      </xdr:nvSpPr>
      <xdr:spPr>
        <a:xfrm>
          <a:off x="8515428" y="1341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139159</xdr:rowOff>
    </xdr:from>
    <xdr:to>
      <xdr:col>41</xdr:col>
      <xdr:colOff>101600</xdr:colOff>
      <xdr:row>78</xdr:row>
      <xdr:rowOff>69309</xdr:rowOff>
    </xdr:to>
    <xdr:sp macro="" textlink="">
      <xdr:nvSpPr>
        <xdr:cNvPr id="439" name="楕円 438"/>
        <xdr:cNvSpPr/>
      </xdr:nvSpPr>
      <xdr:spPr>
        <a:xfrm>
          <a:off x="7810500" y="133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60436</xdr:rowOff>
    </xdr:from>
    <xdr:ext cx="469744" cy="259045"/>
    <xdr:sp macro="" textlink="">
      <xdr:nvSpPr>
        <xdr:cNvPr id="440" name="テキスト ボックス 439"/>
        <xdr:cNvSpPr txBox="1"/>
      </xdr:nvSpPr>
      <xdr:spPr>
        <a:xfrm>
          <a:off x="7626428" y="134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103857</xdr:rowOff>
    </xdr:from>
    <xdr:to>
      <xdr:col>36</xdr:col>
      <xdr:colOff>165100</xdr:colOff>
      <xdr:row>78</xdr:row>
      <xdr:rowOff>34007</xdr:rowOff>
    </xdr:to>
    <xdr:sp macro="" textlink="">
      <xdr:nvSpPr>
        <xdr:cNvPr id="441" name="楕円 440"/>
        <xdr:cNvSpPr/>
      </xdr:nvSpPr>
      <xdr:spPr>
        <a:xfrm>
          <a:off x="6921500" y="133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25134</xdr:rowOff>
    </xdr:from>
    <xdr:ext cx="469744" cy="259045"/>
    <xdr:sp macro="" textlink="">
      <xdr:nvSpPr>
        <xdr:cNvPr id="442" name="テキスト ボックス 441"/>
        <xdr:cNvSpPr txBox="1"/>
      </xdr:nvSpPr>
      <xdr:spPr>
        <a:xfrm>
          <a:off x="6737428" y="1339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85826</xdr:rowOff>
    </xdr:from>
    <xdr:to>
      <xdr:col>55</xdr:col>
      <xdr:colOff>0</xdr:colOff>
      <xdr:row>98</xdr:row>
      <xdr:rowOff>101846</xdr:rowOff>
    </xdr:to>
    <xdr:cxnSp macro="">
      <xdr:nvCxnSpPr>
        <xdr:cNvPr id="473" name="直線コネクタ 472"/>
        <xdr:cNvCxnSpPr/>
      </xdr:nvCxnSpPr>
      <xdr:spPr>
        <a:xfrm>
          <a:off x="9639300" y="16887926"/>
          <a:ext cx="8382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53031</xdr:rowOff>
    </xdr:from>
    <xdr:to>
      <xdr:col>50</xdr:col>
      <xdr:colOff>114300</xdr:colOff>
      <xdr:row>98</xdr:row>
      <xdr:rowOff>85826</xdr:rowOff>
    </xdr:to>
    <xdr:cxnSp macro="">
      <xdr:nvCxnSpPr>
        <xdr:cNvPr id="476" name="直線コネクタ 475"/>
        <xdr:cNvCxnSpPr/>
      </xdr:nvCxnSpPr>
      <xdr:spPr>
        <a:xfrm>
          <a:off x="8750300" y="16855131"/>
          <a:ext cx="889000" cy="3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53031</xdr:rowOff>
    </xdr:from>
    <xdr:to>
      <xdr:col>45</xdr:col>
      <xdr:colOff>177800</xdr:colOff>
      <xdr:row>98</xdr:row>
      <xdr:rowOff>103626</xdr:rowOff>
    </xdr:to>
    <xdr:cxnSp macro="">
      <xdr:nvCxnSpPr>
        <xdr:cNvPr id="479" name="直線コネクタ 478"/>
        <xdr:cNvCxnSpPr/>
      </xdr:nvCxnSpPr>
      <xdr:spPr>
        <a:xfrm flipV="1">
          <a:off x="7861300" y="16855131"/>
          <a:ext cx="889000" cy="5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103626</xdr:rowOff>
    </xdr:from>
    <xdr:to>
      <xdr:col>41</xdr:col>
      <xdr:colOff>50800</xdr:colOff>
      <xdr:row>98</xdr:row>
      <xdr:rowOff>127143</xdr:rowOff>
    </xdr:to>
    <xdr:cxnSp macro="">
      <xdr:nvCxnSpPr>
        <xdr:cNvPr id="482" name="直線コネクタ 481"/>
        <xdr:cNvCxnSpPr/>
      </xdr:nvCxnSpPr>
      <xdr:spPr>
        <a:xfrm flipV="1">
          <a:off x="6972300" y="16905726"/>
          <a:ext cx="889000" cy="2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51046</xdr:rowOff>
    </xdr:from>
    <xdr:to>
      <xdr:col>55</xdr:col>
      <xdr:colOff>50800</xdr:colOff>
      <xdr:row>98</xdr:row>
      <xdr:rowOff>152646</xdr:rowOff>
    </xdr:to>
    <xdr:sp macro="" textlink="">
      <xdr:nvSpPr>
        <xdr:cNvPr id="492" name="楕円 491"/>
        <xdr:cNvSpPr/>
      </xdr:nvSpPr>
      <xdr:spPr>
        <a:xfrm>
          <a:off x="10426700" y="168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29398</xdr:rowOff>
    </xdr:from>
    <xdr:ext cx="534377" cy="259045"/>
    <xdr:sp macro="" textlink="">
      <xdr:nvSpPr>
        <xdr:cNvPr id="493" name="土木費該当値テキスト"/>
        <xdr:cNvSpPr txBox="1"/>
      </xdr:nvSpPr>
      <xdr:spPr>
        <a:xfrm>
          <a:off x="10528300" y="168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35026</xdr:rowOff>
    </xdr:from>
    <xdr:to>
      <xdr:col>50</xdr:col>
      <xdr:colOff>165100</xdr:colOff>
      <xdr:row>98</xdr:row>
      <xdr:rowOff>136626</xdr:rowOff>
    </xdr:to>
    <xdr:sp macro="" textlink="">
      <xdr:nvSpPr>
        <xdr:cNvPr id="494" name="楕円 493"/>
        <xdr:cNvSpPr/>
      </xdr:nvSpPr>
      <xdr:spPr>
        <a:xfrm>
          <a:off x="9588500" y="168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153153</xdr:rowOff>
    </xdr:from>
    <xdr:ext cx="534377" cy="259045"/>
    <xdr:sp macro="" textlink="">
      <xdr:nvSpPr>
        <xdr:cNvPr id="495" name="テキスト ボックス 494"/>
        <xdr:cNvSpPr txBox="1"/>
      </xdr:nvSpPr>
      <xdr:spPr>
        <a:xfrm>
          <a:off x="9372111" y="1661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2231</xdr:rowOff>
    </xdr:from>
    <xdr:to>
      <xdr:col>46</xdr:col>
      <xdr:colOff>38100</xdr:colOff>
      <xdr:row>98</xdr:row>
      <xdr:rowOff>103831</xdr:rowOff>
    </xdr:to>
    <xdr:sp macro="" textlink="">
      <xdr:nvSpPr>
        <xdr:cNvPr id="496" name="楕円 495"/>
        <xdr:cNvSpPr/>
      </xdr:nvSpPr>
      <xdr:spPr>
        <a:xfrm>
          <a:off x="8699500" y="168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120358</xdr:rowOff>
    </xdr:from>
    <xdr:ext cx="534377" cy="259045"/>
    <xdr:sp macro="" textlink="">
      <xdr:nvSpPr>
        <xdr:cNvPr id="497" name="テキスト ボックス 496"/>
        <xdr:cNvSpPr txBox="1"/>
      </xdr:nvSpPr>
      <xdr:spPr>
        <a:xfrm>
          <a:off x="8483111" y="165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52826</xdr:rowOff>
    </xdr:from>
    <xdr:to>
      <xdr:col>41</xdr:col>
      <xdr:colOff>101600</xdr:colOff>
      <xdr:row>98</xdr:row>
      <xdr:rowOff>154426</xdr:rowOff>
    </xdr:to>
    <xdr:sp macro="" textlink="">
      <xdr:nvSpPr>
        <xdr:cNvPr id="498" name="楕円 497"/>
        <xdr:cNvSpPr/>
      </xdr:nvSpPr>
      <xdr:spPr>
        <a:xfrm>
          <a:off x="7810500" y="168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145553</xdr:rowOff>
    </xdr:from>
    <xdr:ext cx="534377" cy="259045"/>
    <xdr:sp macro="" textlink="">
      <xdr:nvSpPr>
        <xdr:cNvPr id="499" name="テキスト ボックス 498"/>
        <xdr:cNvSpPr txBox="1"/>
      </xdr:nvSpPr>
      <xdr:spPr>
        <a:xfrm>
          <a:off x="7594111" y="169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76343</xdr:rowOff>
    </xdr:from>
    <xdr:to>
      <xdr:col>36</xdr:col>
      <xdr:colOff>165100</xdr:colOff>
      <xdr:row>99</xdr:row>
      <xdr:rowOff>6493</xdr:rowOff>
    </xdr:to>
    <xdr:sp macro="" textlink="">
      <xdr:nvSpPr>
        <xdr:cNvPr id="500" name="楕円 499"/>
        <xdr:cNvSpPr/>
      </xdr:nvSpPr>
      <xdr:spPr>
        <a:xfrm>
          <a:off x="6921500" y="168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169070</xdr:rowOff>
    </xdr:from>
    <xdr:ext cx="534377" cy="259045"/>
    <xdr:sp macro="" textlink="">
      <xdr:nvSpPr>
        <xdr:cNvPr id="501" name="テキスト ボックス 500"/>
        <xdr:cNvSpPr txBox="1"/>
      </xdr:nvSpPr>
      <xdr:spPr>
        <a:xfrm>
          <a:off x="6705111" y="1697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78631</xdr:rowOff>
    </xdr:from>
    <xdr:to>
      <xdr:col>85</xdr:col>
      <xdr:colOff>127000</xdr:colOff>
      <xdr:row>37</xdr:row>
      <xdr:rowOff>153579</xdr:rowOff>
    </xdr:to>
    <xdr:cxnSp macro="">
      <xdr:nvCxnSpPr>
        <xdr:cNvPr id="533" name="直線コネクタ 532"/>
        <xdr:cNvCxnSpPr/>
      </xdr:nvCxnSpPr>
      <xdr:spPr>
        <a:xfrm flipV="1">
          <a:off x="15481300" y="6422281"/>
          <a:ext cx="8382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87710</xdr:rowOff>
    </xdr:from>
    <xdr:to>
      <xdr:col>81</xdr:col>
      <xdr:colOff>50800</xdr:colOff>
      <xdr:row>37</xdr:row>
      <xdr:rowOff>153579</xdr:rowOff>
    </xdr:to>
    <xdr:cxnSp macro="">
      <xdr:nvCxnSpPr>
        <xdr:cNvPr id="536" name="直線コネクタ 535"/>
        <xdr:cNvCxnSpPr/>
      </xdr:nvCxnSpPr>
      <xdr:spPr>
        <a:xfrm>
          <a:off x="14592300" y="6431360"/>
          <a:ext cx="8890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87710</xdr:rowOff>
    </xdr:from>
    <xdr:to>
      <xdr:col>76</xdr:col>
      <xdr:colOff>114300</xdr:colOff>
      <xdr:row>37</xdr:row>
      <xdr:rowOff>115370</xdr:rowOff>
    </xdr:to>
    <xdr:cxnSp macro="">
      <xdr:nvCxnSpPr>
        <xdr:cNvPr id="539" name="直線コネクタ 538"/>
        <xdr:cNvCxnSpPr/>
      </xdr:nvCxnSpPr>
      <xdr:spPr>
        <a:xfrm flipV="1">
          <a:off x="13703300" y="6431360"/>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155441</xdr:rowOff>
    </xdr:from>
    <xdr:to>
      <xdr:col>71</xdr:col>
      <xdr:colOff>177800</xdr:colOff>
      <xdr:row>37</xdr:row>
      <xdr:rowOff>115370</xdr:rowOff>
    </xdr:to>
    <xdr:cxnSp macro="">
      <xdr:nvCxnSpPr>
        <xdr:cNvPr id="542" name="直線コネクタ 541"/>
        <xdr:cNvCxnSpPr/>
      </xdr:nvCxnSpPr>
      <xdr:spPr>
        <a:xfrm>
          <a:off x="12814300" y="5813291"/>
          <a:ext cx="889000" cy="64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27831</xdr:rowOff>
    </xdr:from>
    <xdr:to>
      <xdr:col>85</xdr:col>
      <xdr:colOff>177800</xdr:colOff>
      <xdr:row>37</xdr:row>
      <xdr:rowOff>129431</xdr:rowOff>
    </xdr:to>
    <xdr:sp macro="" textlink="">
      <xdr:nvSpPr>
        <xdr:cNvPr id="552" name="楕円 551"/>
        <xdr:cNvSpPr/>
      </xdr:nvSpPr>
      <xdr:spPr>
        <a:xfrm>
          <a:off x="16268700" y="63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50708</xdr:rowOff>
    </xdr:from>
    <xdr:ext cx="534377" cy="259045"/>
    <xdr:sp macro="" textlink="">
      <xdr:nvSpPr>
        <xdr:cNvPr id="553" name="消防費該当値テキスト"/>
        <xdr:cNvSpPr txBox="1"/>
      </xdr:nvSpPr>
      <xdr:spPr>
        <a:xfrm>
          <a:off x="16370300" y="62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102779</xdr:rowOff>
    </xdr:from>
    <xdr:to>
      <xdr:col>81</xdr:col>
      <xdr:colOff>101600</xdr:colOff>
      <xdr:row>38</xdr:row>
      <xdr:rowOff>32930</xdr:rowOff>
    </xdr:to>
    <xdr:sp macro="" textlink="">
      <xdr:nvSpPr>
        <xdr:cNvPr id="554" name="楕円 553"/>
        <xdr:cNvSpPr/>
      </xdr:nvSpPr>
      <xdr:spPr>
        <a:xfrm>
          <a:off x="15430500" y="6446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24056</xdr:rowOff>
    </xdr:from>
    <xdr:ext cx="534377" cy="259045"/>
    <xdr:sp macro="" textlink="">
      <xdr:nvSpPr>
        <xdr:cNvPr id="555" name="テキスト ボックス 554"/>
        <xdr:cNvSpPr txBox="1"/>
      </xdr:nvSpPr>
      <xdr:spPr>
        <a:xfrm>
          <a:off x="15214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36910</xdr:rowOff>
    </xdr:from>
    <xdr:to>
      <xdr:col>76</xdr:col>
      <xdr:colOff>165100</xdr:colOff>
      <xdr:row>37</xdr:row>
      <xdr:rowOff>138510</xdr:rowOff>
    </xdr:to>
    <xdr:sp macro="" textlink="">
      <xdr:nvSpPr>
        <xdr:cNvPr id="556" name="楕円 555"/>
        <xdr:cNvSpPr/>
      </xdr:nvSpPr>
      <xdr:spPr>
        <a:xfrm>
          <a:off x="14541500" y="638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155037</xdr:rowOff>
    </xdr:from>
    <xdr:ext cx="534377" cy="259045"/>
    <xdr:sp macro="" textlink="">
      <xdr:nvSpPr>
        <xdr:cNvPr id="557" name="テキスト ボックス 556"/>
        <xdr:cNvSpPr txBox="1"/>
      </xdr:nvSpPr>
      <xdr:spPr>
        <a:xfrm>
          <a:off x="14325111" y="61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64570</xdr:rowOff>
    </xdr:from>
    <xdr:to>
      <xdr:col>72</xdr:col>
      <xdr:colOff>38100</xdr:colOff>
      <xdr:row>37</xdr:row>
      <xdr:rowOff>166170</xdr:rowOff>
    </xdr:to>
    <xdr:sp macro="" textlink="">
      <xdr:nvSpPr>
        <xdr:cNvPr id="558" name="楕円 557"/>
        <xdr:cNvSpPr/>
      </xdr:nvSpPr>
      <xdr:spPr>
        <a:xfrm>
          <a:off x="13652500" y="64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11247</xdr:rowOff>
    </xdr:from>
    <xdr:ext cx="534377" cy="259045"/>
    <xdr:sp macro="" textlink="">
      <xdr:nvSpPr>
        <xdr:cNvPr id="559" name="テキスト ボックス 558"/>
        <xdr:cNvSpPr txBox="1"/>
      </xdr:nvSpPr>
      <xdr:spPr>
        <a:xfrm>
          <a:off x="13436111" y="61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104641</xdr:rowOff>
    </xdr:from>
    <xdr:to>
      <xdr:col>67</xdr:col>
      <xdr:colOff>101600</xdr:colOff>
      <xdr:row>34</xdr:row>
      <xdr:rowOff>34791</xdr:rowOff>
    </xdr:to>
    <xdr:sp macro="" textlink="">
      <xdr:nvSpPr>
        <xdr:cNvPr id="560" name="楕円 559"/>
        <xdr:cNvSpPr/>
      </xdr:nvSpPr>
      <xdr:spPr>
        <a:xfrm>
          <a:off x="12763500" y="57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51318</xdr:rowOff>
    </xdr:from>
    <xdr:ext cx="534377" cy="259045"/>
    <xdr:sp macro="" textlink="">
      <xdr:nvSpPr>
        <xdr:cNvPr id="561" name="テキスト ボックス 560"/>
        <xdr:cNvSpPr txBox="1"/>
      </xdr:nvSpPr>
      <xdr:spPr>
        <a:xfrm>
          <a:off x="12547111" y="553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49530</xdr:rowOff>
    </xdr:from>
    <xdr:to>
      <xdr:col>85</xdr:col>
      <xdr:colOff>127000</xdr:colOff>
      <xdr:row>58</xdr:row>
      <xdr:rowOff>49187</xdr:rowOff>
    </xdr:to>
    <xdr:cxnSp macro="">
      <xdr:nvCxnSpPr>
        <xdr:cNvPr id="591" name="直線コネクタ 590"/>
        <xdr:cNvCxnSpPr/>
      </xdr:nvCxnSpPr>
      <xdr:spPr>
        <a:xfrm flipV="1">
          <a:off x="15481300" y="9650730"/>
          <a:ext cx="838200" cy="3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147345</xdr:rowOff>
    </xdr:from>
    <xdr:to>
      <xdr:col>81</xdr:col>
      <xdr:colOff>50800</xdr:colOff>
      <xdr:row>58</xdr:row>
      <xdr:rowOff>49187</xdr:rowOff>
    </xdr:to>
    <xdr:cxnSp macro="">
      <xdr:nvCxnSpPr>
        <xdr:cNvPr id="594" name="直線コネクタ 593"/>
        <xdr:cNvCxnSpPr/>
      </xdr:nvCxnSpPr>
      <xdr:spPr>
        <a:xfrm>
          <a:off x="14592300" y="9919995"/>
          <a:ext cx="889000" cy="7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147345</xdr:rowOff>
    </xdr:from>
    <xdr:to>
      <xdr:col>76</xdr:col>
      <xdr:colOff>114300</xdr:colOff>
      <xdr:row>57</xdr:row>
      <xdr:rowOff>155397</xdr:rowOff>
    </xdr:to>
    <xdr:cxnSp macro="">
      <xdr:nvCxnSpPr>
        <xdr:cNvPr id="597" name="直線コネクタ 596"/>
        <xdr:cNvCxnSpPr/>
      </xdr:nvCxnSpPr>
      <xdr:spPr>
        <a:xfrm flipV="1">
          <a:off x="13703300" y="9919995"/>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32169</xdr:rowOff>
    </xdr:from>
    <xdr:to>
      <xdr:col>71</xdr:col>
      <xdr:colOff>177800</xdr:colOff>
      <xdr:row>57</xdr:row>
      <xdr:rowOff>155397</xdr:rowOff>
    </xdr:to>
    <xdr:cxnSp macro="">
      <xdr:nvCxnSpPr>
        <xdr:cNvPr id="600" name="直線コネクタ 599"/>
        <xdr:cNvCxnSpPr/>
      </xdr:nvCxnSpPr>
      <xdr:spPr>
        <a:xfrm>
          <a:off x="12814300" y="9290469"/>
          <a:ext cx="889000" cy="63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170180</xdr:rowOff>
    </xdr:from>
    <xdr:to>
      <xdr:col>85</xdr:col>
      <xdr:colOff>177800</xdr:colOff>
      <xdr:row>56</xdr:row>
      <xdr:rowOff>100330</xdr:rowOff>
    </xdr:to>
    <xdr:sp macro="" textlink="">
      <xdr:nvSpPr>
        <xdr:cNvPr id="610" name="楕円 609"/>
        <xdr:cNvSpPr/>
      </xdr:nvSpPr>
      <xdr:spPr>
        <a:xfrm>
          <a:off x="162687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21607</xdr:rowOff>
    </xdr:from>
    <xdr:ext cx="534377" cy="259045"/>
    <xdr:sp macro="" textlink="">
      <xdr:nvSpPr>
        <xdr:cNvPr id="611" name="教育費該当値テキスト"/>
        <xdr:cNvSpPr txBox="1"/>
      </xdr:nvSpPr>
      <xdr:spPr>
        <a:xfrm>
          <a:off x="16370300"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169837</xdr:rowOff>
    </xdr:from>
    <xdr:to>
      <xdr:col>81</xdr:col>
      <xdr:colOff>101600</xdr:colOff>
      <xdr:row>58</xdr:row>
      <xdr:rowOff>99987</xdr:rowOff>
    </xdr:to>
    <xdr:sp macro="" textlink="">
      <xdr:nvSpPr>
        <xdr:cNvPr id="612" name="楕円 611"/>
        <xdr:cNvSpPr/>
      </xdr:nvSpPr>
      <xdr:spPr>
        <a:xfrm>
          <a:off x="15430500" y="994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91114</xdr:rowOff>
    </xdr:from>
    <xdr:ext cx="534377" cy="259045"/>
    <xdr:sp macro="" textlink="">
      <xdr:nvSpPr>
        <xdr:cNvPr id="613" name="テキスト ボックス 612"/>
        <xdr:cNvSpPr txBox="1"/>
      </xdr:nvSpPr>
      <xdr:spPr>
        <a:xfrm>
          <a:off x="15214111" y="1003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96545</xdr:rowOff>
    </xdr:from>
    <xdr:to>
      <xdr:col>76</xdr:col>
      <xdr:colOff>165100</xdr:colOff>
      <xdr:row>58</xdr:row>
      <xdr:rowOff>26695</xdr:rowOff>
    </xdr:to>
    <xdr:sp macro="" textlink="">
      <xdr:nvSpPr>
        <xdr:cNvPr id="614" name="楕円 613"/>
        <xdr:cNvSpPr/>
      </xdr:nvSpPr>
      <xdr:spPr>
        <a:xfrm>
          <a:off x="14541500" y="98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17822</xdr:rowOff>
    </xdr:from>
    <xdr:ext cx="534377" cy="259045"/>
    <xdr:sp macro="" textlink="">
      <xdr:nvSpPr>
        <xdr:cNvPr id="615" name="テキスト ボックス 614"/>
        <xdr:cNvSpPr txBox="1"/>
      </xdr:nvSpPr>
      <xdr:spPr>
        <a:xfrm>
          <a:off x="14325111" y="99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104597</xdr:rowOff>
    </xdr:from>
    <xdr:to>
      <xdr:col>72</xdr:col>
      <xdr:colOff>38100</xdr:colOff>
      <xdr:row>58</xdr:row>
      <xdr:rowOff>34747</xdr:rowOff>
    </xdr:to>
    <xdr:sp macro="" textlink="">
      <xdr:nvSpPr>
        <xdr:cNvPr id="616" name="楕円 615"/>
        <xdr:cNvSpPr/>
      </xdr:nvSpPr>
      <xdr:spPr>
        <a:xfrm>
          <a:off x="13652500" y="9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25874</xdr:rowOff>
    </xdr:from>
    <xdr:ext cx="534377" cy="259045"/>
    <xdr:sp macro="" textlink="">
      <xdr:nvSpPr>
        <xdr:cNvPr id="617" name="テキスト ボックス 616"/>
        <xdr:cNvSpPr txBox="1"/>
      </xdr:nvSpPr>
      <xdr:spPr>
        <a:xfrm>
          <a:off x="13436111" y="99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152819</xdr:rowOff>
    </xdr:from>
    <xdr:to>
      <xdr:col>67</xdr:col>
      <xdr:colOff>101600</xdr:colOff>
      <xdr:row>54</xdr:row>
      <xdr:rowOff>82969</xdr:rowOff>
    </xdr:to>
    <xdr:sp macro="" textlink="">
      <xdr:nvSpPr>
        <xdr:cNvPr id="618" name="楕円 617"/>
        <xdr:cNvSpPr/>
      </xdr:nvSpPr>
      <xdr:spPr>
        <a:xfrm>
          <a:off x="12763500" y="92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99496</xdr:rowOff>
    </xdr:from>
    <xdr:ext cx="534377" cy="259045"/>
    <xdr:sp macro="" textlink="">
      <xdr:nvSpPr>
        <xdr:cNvPr id="619" name="テキスト ボックス 618"/>
        <xdr:cNvSpPr txBox="1"/>
      </xdr:nvSpPr>
      <xdr:spPr>
        <a:xfrm>
          <a:off x="12547111" y="90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20410</xdr:rowOff>
    </xdr:from>
    <xdr:to>
      <xdr:col>85</xdr:col>
      <xdr:colOff>127000</xdr:colOff>
      <xdr:row>79</xdr:row>
      <xdr:rowOff>43929</xdr:rowOff>
    </xdr:to>
    <xdr:cxnSp macro="">
      <xdr:nvCxnSpPr>
        <xdr:cNvPr id="648" name="直線コネクタ 647"/>
        <xdr:cNvCxnSpPr/>
      </xdr:nvCxnSpPr>
      <xdr:spPr>
        <a:xfrm flipV="1">
          <a:off x="15481300" y="13564960"/>
          <a:ext cx="838200" cy="2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41148</xdr:rowOff>
    </xdr:from>
    <xdr:to>
      <xdr:col>81</xdr:col>
      <xdr:colOff>50800</xdr:colOff>
      <xdr:row>79</xdr:row>
      <xdr:rowOff>43929</xdr:rowOff>
    </xdr:to>
    <xdr:cxnSp macro="">
      <xdr:nvCxnSpPr>
        <xdr:cNvPr id="651" name="直線コネクタ 650"/>
        <xdr:cNvCxnSpPr/>
      </xdr:nvCxnSpPr>
      <xdr:spPr>
        <a:xfrm>
          <a:off x="14592300" y="1358569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41084</xdr:rowOff>
    </xdr:from>
    <xdr:to>
      <xdr:col>76</xdr:col>
      <xdr:colOff>114300</xdr:colOff>
      <xdr:row>79</xdr:row>
      <xdr:rowOff>41148</xdr:rowOff>
    </xdr:to>
    <xdr:cxnSp macro="">
      <xdr:nvCxnSpPr>
        <xdr:cNvPr id="654" name="直線コネクタ 653"/>
        <xdr:cNvCxnSpPr/>
      </xdr:nvCxnSpPr>
      <xdr:spPr>
        <a:xfrm>
          <a:off x="13703300" y="13585634"/>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41084</xdr:rowOff>
    </xdr:from>
    <xdr:to>
      <xdr:col>71</xdr:col>
      <xdr:colOff>177800</xdr:colOff>
      <xdr:row>79</xdr:row>
      <xdr:rowOff>44425</xdr:rowOff>
    </xdr:to>
    <xdr:cxnSp macro="">
      <xdr:nvCxnSpPr>
        <xdr:cNvPr id="657" name="直線コネクタ 656"/>
        <xdr:cNvCxnSpPr/>
      </xdr:nvCxnSpPr>
      <xdr:spPr>
        <a:xfrm flipV="1">
          <a:off x="12814300" y="13585634"/>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141060</xdr:rowOff>
    </xdr:from>
    <xdr:to>
      <xdr:col>85</xdr:col>
      <xdr:colOff>177800</xdr:colOff>
      <xdr:row>79</xdr:row>
      <xdr:rowOff>71210</xdr:rowOff>
    </xdr:to>
    <xdr:sp macro="" textlink="">
      <xdr:nvSpPr>
        <xdr:cNvPr id="667" name="楕円 666"/>
        <xdr:cNvSpPr/>
      </xdr:nvSpPr>
      <xdr:spPr>
        <a:xfrm>
          <a:off x="16268700" y="135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62007</xdr:rowOff>
    </xdr:from>
    <xdr:ext cx="469744" cy="259045"/>
    <xdr:sp macro="" textlink="">
      <xdr:nvSpPr>
        <xdr:cNvPr id="668" name="災害復旧費該当値テキスト"/>
        <xdr:cNvSpPr txBox="1"/>
      </xdr:nvSpPr>
      <xdr:spPr>
        <a:xfrm>
          <a:off x="16370300" y="13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164579</xdr:rowOff>
    </xdr:from>
    <xdr:to>
      <xdr:col>81</xdr:col>
      <xdr:colOff>101600</xdr:colOff>
      <xdr:row>79</xdr:row>
      <xdr:rowOff>94729</xdr:rowOff>
    </xdr:to>
    <xdr:sp macro="" textlink="">
      <xdr:nvSpPr>
        <xdr:cNvPr id="669" name="楕円 668"/>
        <xdr:cNvSpPr/>
      </xdr:nvSpPr>
      <xdr:spPr>
        <a:xfrm>
          <a:off x="15430500" y="135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85856</xdr:rowOff>
    </xdr:from>
    <xdr:ext cx="313932" cy="259045"/>
    <xdr:sp macro="" textlink="">
      <xdr:nvSpPr>
        <xdr:cNvPr id="670" name="テキスト ボックス 669"/>
        <xdr:cNvSpPr txBox="1"/>
      </xdr:nvSpPr>
      <xdr:spPr>
        <a:xfrm>
          <a:off x="15324333" y="13630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161798</xdr:rowOff>
    </xdr:from>
    <xdr:to>
      <xdr:col>76</xdr:col>
      <xdr:colOff>165100</xdr:colOff>
      <xdr:row>79</xdr:row>
      <xdr:rowOff>91948</xdr:rowOff>
    </xdr:to>
    <xdr:sp macro="" textlink="">
      <xdr:nvSpPr>
        <xdr:cNvPr id="671" name="楕円 670"/>
        <xdr:cNvSpPr/>
      </xdr:nvSpPr>
      <xdr:spPr>
        <a:xfrm>
          <a:off x="14541500" y="13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83075</xdr:rowOff>
    </xdr:from>
    <xdr:ext cx="378565" cy="259045"/>
    <xdr:sp macro="" textlink="">
      <xdr:nvSpPr>
        <xdr:cNvPr id="672" name="テキスト ボックス 671"/>
        <xdr:cNvSpPr txBox="1"/>
      </xdr:nvSpPr>
      <xdr:spPr>
        <a:xfrm>
          <a:off x="14403017" y="13627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161734</xdr:rowOff>
    </xdr:from>
    <xdr:to>
      <xdr:col>72</xdr:col>
      <xdr:colOff>38100</xdr:colOff>
      <xdr:row>79</xdr:row>
      <xdr:rowOff>91884</xdr:rowOff>
    </xdr:to>
    <xdr:sp macro="" textlink="">
      <xdr:nvSpPr>
        <xdr:cNvPr id="673" name="楕円 672"/>
        <xdr:cNvSpPr/>
      </xdr:nvSpPr>
      <xdr:spPr>
        <a:xfrm>
          <a:off x="13652500" y="1353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83011</xdr:rowOff>
    </xdr:from>
    <xdr:ext cx="378565" cy="259045"/>
    <xdr:sp macro="" textlink="">
      <xdr:nvSpPr>
        <xdr:cNvPr id="674" name="テキスト ボックス 673"/>
        <xdr:cNvSpPr txBox="1"/>
      </xdr:nvSpPr>
      <xdr:spPr>
        <a:xfrm>
          <a:off x="13514017" y="13627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165075</xdr:rowOff>
    </xdr:from>
    <xdr:to>
      <xdr:col>67</xdr:col>
      <xdr:colOff>101600</xdr:colOff>
      <xdr:row>79</xdr:row>
      <xdr:rowOff>95225</xdr:rowOff>
    </xdr:to>
    <xdr:sp macro="" textlink="">
      <xdr:nvSpPr>
        <xdr:cNvPr id="675" name="楕円 674"/>
        <xdr:cNvSpPr/>
      </xdr:nvSpPr>
      <xdr:spPr>
        <a:xfrm>
          <a:off x="12763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86352</xdr:rowOff>
    </xdr:from>
    <xdr:ext cx="249299" cy="259045"/>
    <xdr:sp macro="" textlink="">
      <xdr:nvSpPr>
        <xdr:cNvPr id="676" name="テキスト ボックス 675"/>
        <xdr:cNvSpPr txBox="1"/>
      </xdr:nvSpPr>
      <xdr:spPr>
        <a:xfrm>
          <a:off x="12689650"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14515</xdr:rowOff>
    </xdr:from>
    <xdr:to>
      <xdr:col>85</xdr:col>
      <xdr:colOff>127000</xdr:colOff>
      <xdr:row>96</xdr:row>
      <xdr:rowOff>50088</xdr:rowOff>
    </xdr:to>
    <xdr:cxnSp macro="">
      <xdr:nvCxnSpPr>
        <xdr:cNvPr id="705" name="直線コネクタ 704"/>
        <xdr:cNvCxnSpPr/>
      </xdr:nvCxnSpPr>
      <xdr:spPr>
        <a:xfrm flipV="1">
          <a:off x="15481300" y="16473715"/>
          <a:ext cx="8382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50088</xdr:rowOff>
    </xdr:from>
    <xdr:to>
      <xdr:col>81</xdr:col>
      <xdr:colOff>50800</xdr:colOff>
      <xdr:row>96</xdr:row>
      <xdr:rowOff>88697</xdr:rowOff>
    </xdr:to>
    <xdr:cxnSp macro="">
      <xdr:nvCxnSpPr>
        <xdr:cNvPr id="708" name="直線コネクタ 707"/>
        <xdr:cNvCxnSpPr/>
      </xdr:nvCxnSpPr>
      <xdr:spPr>
        <a:xfrm flipV="1">
          <a:off x="14592300" y="16509288"/>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88697</xdr:rowOff>
    </xdr:from>
    <xdr:to>
      <xdr:col>76</xdr:col>
      <xdr:colOff>114300</xdr:colOff>
      <xdr:row>96</xdr:row>
      <xdr:rowOff>130887</xdr:rowOff>
    </xdr:to>
    <xdr:cxnSp macro="">
      <xdr:nvCxnSpPr>
        <xdr:cNvPr id="711" name="直線コネクタ 710"/>
        <xdr:cNvCxnSpPr/>
      </xdr:nvCxnSpPr>
      <xdr:spPr>
        <a:xfrm flipV="1">
          <a:off x="13703300" y="16547897"/>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130887</xdr:rowOff>
    </xdr:from>
    <xdr:to>
      <xdr:col>71</xdr:col>
      <xdr:colOff>177800</xdr:colOff>
      <xdr:row>96</xdr:row>
      <xdr:rowOff>142660</xdr:rowOff>
    </xdr:to>
    <xdr:cxnSp macro="">
      <xdr:nvCxnSpPr>
        <xdr:cNvPr id="714" name="直線コネクタ 713"/>
        <xdr:cNvCxnSpPr/>
      </xdr:nvCxnSpPr>
      <xdr:spPr>
        <a:xfrm flipV="1">
          <a:off x="12814300" y="16590087"/>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135165</xdr:rowOff>
    </xdr:from>
    <xdr:to>
      <xdr:col>85</xdr:col>
      <xdr:colOff>177800</xdr:colOff>
      <xdr:row>96</xdr:row>
      <xdr:rowOff>65315</xdr:rowOff>
    </xdr:to>
    <xdr:sp macro="" textlink="">
      <xdr:nvSpPr>
        <xdr:cNvPr id="724" name="楕円 723"/>
        <xdr:cNvSpPr/>
      </xdr:nvSpPr>
      <xdr:spPr>
        <a:xfrm>
          <a:off x="16268700" y="164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113592</xdr:rowOff>
    </xdr:from>
    <xdr:ext cx="534377" cy="259045"/>
    <xdr:sp macro="" textlink="">
      <xdr:nvSpPr>
        <xdr:cNvPr id="725" name="公債費該当値テキスト"/>
        <xdr:cNvSpPr txBox="1"/>
      </xdr:nvSpPr>
      <xdr:spPr>
        <a:xfrm>
          <a:off x="16370300" y="164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170738</xdr:rowOff>
    </xdr:from>
    <xdr:to>
      <xdr:col>81</xdr:col>
      <xdr:colOff>101600</xdr:colOff>
      <xdr:row>96</xdr:row>
      <xdr:rowOff>100888</xdr:rowOff>
    </xdr:to>
    <xdr:sp macro="" textlink="">
      <xdr:nvSpPr>
        <xdr:cNvPr id="726" name="楕円 725"/>
        <xdr:cNvSpPr/>
      </xdr:nvSpPr>
      <xdr:spPr>
        <a:xfrm>
          <a:off x="15430500" y="1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92015</xdr:rowOff>
    </xdr:from>
    <xdr:ext cx="534377" cy="259045"/>
    <xdr:sp macro="" textlink="">
      <xdr:nvSpPr>
        <xdr:cNvPr id="727" name="テキスト ボックス 726"/>
        <xdr:cNvSpPr txBox="1"/>
      </xdr:nvSpPr>
      <xdr:spPr>
        <a:xfrm>
          <a:off x="15214111" y="165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37897</xdr:rowOff>
    </xdr:from>
    <xdr:to>
      <xdr:col>76</xdr:col>
      <xdr:colOff>165100</xdr:colOff>
      <xdr:row>96</xdr:row>
      <xdr:rowOff>139497</xdr:rowOff>
    </xdr:to>
    <xdr:sp macro="" textlink="">
      <xdr:nvSpPr>
        <xdr:cNvPr id="728" name="楕円 727"/>
        <xdr:cNvSpPr/>
      </xdr:nvSpPr>
      <xdr:spPr>
        <a:xfrm>
          <a:off x="14541500" y="164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130624</xdr:rowOff>
    </xdr:from>
    <xdr:ext cx="534377" cy="259045"/>
    <xdr:sp macro="" textlink="">
      <xdr:nvSpPr>
        <xdr:cNvPr id="729" name="テキスト ボックス 728"/>
        <xdr:cNvSpPr txBox="1"/>
      </xdr:nvSpPr>
      <xdr:spPr>
        <a:xfrm>
          <a:off x="14325111" y="16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80087</xdr:rowOff>
    </xdr:from>
    <xdr:to>
      <xdr:col>72</xdr:col>
      <xdr:colOff>38100</xdr:colOff>
      <xdr:row>97</xdr:row>
      <xdr:rowOff>10237</xdr:rowOff>
    </xdr:to>
    <xdr:sp macro="" textlink="">
      <xdr:nvSpPr>
        <xdr:cNvPr id="730" name="楕円 729"/>
        <xdr:cNvSpPr/>
      </xdr:nvSpPr>
      <xdr:spPr>
        <a:xfrm>
          <a:off x="13652500" y="165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1364</xdr:rowOff>
    </xdr:from>
    <xdr:ext cx="534377" cy="259045"/>
    <xdr:sp macro="" textlink="">
      <xdr:nvSpPr>
        <xdr:cNvPr id="731" name="テキスト ボックス 730"/>
        <xdr:cNvSpPr txBox="1"/>
      </xdr:nvSpPr>
      <xdr:spPr>
        <a:xfrm>
          <a:off x="13436111" y="166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91860</xdr:rowOff>
    </xdr:from>
    <xdr:to>
      <xdr:col>67</xdr:col>
      <xdr:colOff>101600</xdr:colOff>
      <xdr:row>97</xdr:row>
      <xdr:rowOff>22010</xdr:rowOff>
    </xdr:to>
    <xdr:sp macro="" textlink="">
      <xdr:nvSpPr>
        <xdr:cNvPr id="732" name="楕円 731"/>
        <xdr:cNvSpPr/>
      </xdr:nvSpPr>
      <xdr:spPr>
        <a:xfrm>
          <a:off x="12763500" y="165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13137</xdr:rowOff>
    </xdr:from>
    <xdr:ext cx="534377" cy="259045"/>
    <xdr:sp macro="" textlink="">
      <xdr:nvSpPr>
        <xdr:cNvPr id="733" name="テキスト ボックス 732"/>
        <xdr:cNvSpPr txBox="1"/>
      </xdr:nvSpPr>
      <xdr:spPr>
        <a:xfrm>
          <a:off x="12547111" y="1664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議会費は、類似団体平均と同程度で推移している。総務費は、市役所出張所の整理や職員数の抑制による退職手当負担金の削減により、類似団体平均に比べて低コストになっている。民生費は、類似団体平均よりも低く、またほぼ一定水準のコストで推移してきたが、少子高齢化の影響を受け、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年度以降、扶助費等の増などにより増加傾向となっている。衛生費は、ごみ処理費や市民病院への補助金等により、類似団体平均より高コストとなっており、平成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年度については、広域により新たに整備する清掃センター建設用地購入費や市民病院への資金不足解消に係る補助金が増額</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、令和元年度については、清掃センター建設事業費に係る一部事務組合への負担金が増額</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となったことなどから、更にコストが上昇した。労働費については、緊急雇用創出事業の終了により、平成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年度以降支出はない。農林水産業費は、大津漁港・平潟漁港を有していることから水産業費の割合が高いものの、平成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年度は類似団体平均と比較して全体的に低いコストで推移してきたが、平成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年度については、水産業協同利用施設復興整備事業補助金の増額によりコストが大きく上昇し、類似団体平均を上回ることとなった。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令和元年度については、再び類似団体平均を下回っている。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商工費は、五浦地区など観光資源を有し、平成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策定した観光アクションプランに基づき、一層の観光振興を図るため観光費を多く計上しているものの、類似団体平均と比較すると低コストとなっている。土木費は、類似団体平均を下回るか同程度で推移してきたが、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年度には茨城国体のためのテニスコート整備、街路改良事業等を実施したため高コストとなり、類似団体平均を上回った。平成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年度についても、テニスコート整備費の減によりコストは下がったものの、類似団体平均を上回る状況となってい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たが、令和元年度には、地域優良賃貸住宅整備事業費の減などによりコストが下がり、類似団体平均とほぼ同程度ではあるものの、平均を下回ることとなった。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消防費は、地理的要因などにより消防業務を単独で実施している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こと及び</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津波避難タワー及び高台避難公園整備などの復興事業</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を実施してきたため、類似団体平均を上回る数値で推移してきたたが、復興事業が一部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終了したことからコストが下がり、平成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年度は類似団体平均を下回ることとなった。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しかしながら、令和元年度は、複合防災センター整備事業など、新たな復興事業に着手したこともあり、再度類似団体平均を上回ることとなった。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教育費は、平成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年度に小中一貫校建設事業、小中学校施設の耐震補強事業、図書館建設事業を実施したため高コストになっていたが、事業終了後は類似団体平均と比較して低コストとなっ</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た。しかしながら、令和元年度については、中学校の更新事業が増となったことにより、再度類似団体平均を上回ることとなった。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災害復旧費は、東日本大震災に係る復旧事業が完了し、その後大きな災害が発生していないため低コストで推移して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きた。令和元年度については、台風</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号及び</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日大雨に係る復旧事業を実施したことによりコストが上昇したが、類似団体平均を下回っている。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公債費は、平成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年度までは普通建設事業を抑制してきたことで地方債残高が減少したことにより低コストで推移してきたが、平成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年度以降、小中一貫校、図書館、消防庁舎建設、都市公園拡張などを実施したため、平成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年度以降上昇に転じ、今後も増加が見込まれる。引き続き、慎重な地方債発行を心がけた財政運営を行っていく。諸支出金は、低コストで推移している。前年度繰上充用金は、近年計上していない。</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、磯原中学校建設事業、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清掃センター建設事業、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災害復旧事業等に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一般財源を要したことから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積立額と繰入額の差引き約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百万円の取り崩しを行ったことから、前年度末に比べ基金残高が減少した。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％で推移してきたが、平成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年度は普通交付税の減額や生活保護費、認定こども園施設型給付費などの扶助費、企業会計や特別会計への繰出金の増額などにより減少し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令和元年度には、普通交付税の増額や財政調整基金やふるさと応援基金繰入金の増などにより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％台に回復した。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年度実質収支が平成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年度実質収支よりも減額となったため、標準財政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規模比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たが、令和元年度については、実質収支が平成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年度実質収支よりも増額となったことにより▲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過去において、連結実質赤字比率を計上したことはなく、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も黒字となって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一般会計における実質収支の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により、黒字幅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もわずかながら拡大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水道事業会計においては、浄水場の更新事業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本格化に伴い、平成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月から料金改定を行っており、引き続き健全な経営に努める。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工業用水道事業は、料金収入の減少に伴い、資金剰余金が減少傾向にある。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その他の事業については、概ね平成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年度と同程度の黒字幅となっている。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24401312</v>
      </c>
      <c r="BO4" s="393"/>
      <c r="BP4" s="393"/>
      <c r="BQ4" s="393"/>
      <c r="BR4" s="393"/>
      <c r="BS4" s="393"/>
      <c r="BT4" s="393"/>
      <c r="BU4" s="394"/>
      <c r="BV4" s="392">
        <v>21257251</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6.6</v>
      </c>
      <c r="CU4" s="399"/>
      <c r="CV4" s="399"/>
      <c r="CW4" s="399"/>
      <c r="CX4" s="399"/>
      <c r="CY4" s="399"/>
      <c r="CZ4" s="399"/>
      <c r="DA4" s="400"/>
      <c r="DB4" s="398">
        <v>4.4000000000000004</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23057580</v>
      </c>
      <c r="BO5" s="430"/>
      <c r="BP5" s="430"/>
      <c r="BQ5" s="430"/>
      <c r="BR5" s="430"/>
      <c r="BS5" s="430"/>
      <c r="BT5" s="430"/>
      <c r="BU5" s="431"/>
      <c r="BV5" s="429">
        <v>20420088</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99.6</v>
      </c>
      <c r="CU5" s="427"/>
      <c r="CV5" s="427"/>
      <c r="CW5" s="427"/>
      <c r="CX5" s="427"/>
      <c r="CY5" s="427"/>
      <c r="CZ5" s="427"/>
      <c r="DA5" s="428"/>
      <c r="DB5" s="426">
        <v>99.4</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1343732</v>
      </c>
      <c r="BO6" s="430"/>
      <c r="BP6" s="430"/>
      <c r="BQ6" s="430"/>
      <c r="BR6" s="430"/>
      <c r="BS6" s="430"/>
      <c r="BT6" s="430"/>
      <c r="BU6" s="431"/>
      <c r="BV6" s="429">
        <v>837163</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105.7</v>
      </c>
      <c r="CU6" s="467"/>
      <c r="CV6" s="467"/>
      <c r="CW6" s="467"/>
      <c r="CX6" s="467"/>
      <c r="CY6" s="467"/>
      <c r="CZ6" s="467"/>
      <c r="DA6" s="468"/>
      <c r="DB6" s="466">
        <v>106.3</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679632</v>
      </c>
      <c r="BO7" s="430"/>
      <c r="BP7" s="430"/>
      <c r="BQ7" s="430"/>
      <c r="BR7" s="430"/>
      <c r="BS7" s="430"/>
      <c r="BT7" s="430"/>
      <c r="BU7" s="431"/>
      <c r="BV7" s="429">
        <v>399229</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10106767</v>
      </c>
      <c r="CU7" s="430"/>
      <c r="CV7" s="430"/>
      <c r="CW7" s="430"/>
      <c r="CX7" s="430"/>
      <c r="CY7" s="430"/>
      <c r="CZ7" s="430"/>
      <c r="DA7" s="431"/>
      <c r="DB7" s="429">
        <v>10017263</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664100</v>
      </c>
      <c r="BO8" s="430"/>
      <c r="BP8" s="430"/>
      <c r="BQ8" s="430"/>
      <c r="BR8" s="430"/>
      <c r="BS8" s="430"/>
      <c r="BT8" s="430"/>
      <c r="BU8" s="431"/>
      <c r="BV8" s="429">
        <v>437934</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0.69</v>
      </c>
      <c r="CU8" s="470"/>
      <c r="CV8" s="470"/>
      <c r="CW8" s="470"/>
      <c r="CX8" s="470"/>
      <c r="CY8" s="470"/>
      <c r="CZ8" s="470"/>
      <c r="DA8" s="471"/>
      <c r="DB8" s="469">
        <v>0.69</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44412</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93</v>
      </c>
      <c r="AV9" s="462"/>
      <c r="AW9" s="462"/>
      <c r="AX9" s="462"/>
      <c r="AY9" s="463" t="s">
        <v>116</v>
      </c>
      <c r="AZ9" s="464"/>
      <c r="BA9" s="464"/>
      <c r="BB9" s="464"/>
      <c r="BC9" s="464"/>
      <c r="BD9" s="464"/>
      <c r="BE9" s="464"/>
      <c r="BF9" s="464"/>
      <c r="BG9" s="464"/>
      <c r="BH9" s="464"/>
      <c r="BI9" s="464"/>
      <c r="BJ9" s="464"/>
      <c r="BK9" s="464"/>
      <c r="BL9" s="464"/>
      <c r="BM9" s="465"/>
      <c r="BN9" s="429">
        <v>226166</v>
      </c>
      <c r="BO9" s="430"/>
      <c r="BP9" s="430"/>
      <c r="BQ9" s="430"/>
      <c r="BR9" s="430"/>
      <c r="BS9" s="430"/>
      <c r="BT9" s="430"/>
      <c r="BU9" s="431"/>
      <c r="BV9" s="429">
        <v>-238025</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10.7</v>
      </c>
      <c r="CU9" s="427"/>
      <c r="CV9" s="427"/>
      <c r="CW9" s="427"/>
      <c r="CX9" s="427"/>
      <c r="CY9" s="427"/>
      <c r="CZ9" s="427"/>
      <c r="DA9" s="428"/>
      <c r="DB9" s="426">
        <v>12.6</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47026</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93</v>
      </c>
      <c r="AV10" s="462"/>
      <c r="AW10" s="462"/>
      <c r="AX10" s="462"/>
      <c r="AY10" s="463" t="s">
        <v>120</v>
      </c>
      <c r="AZ10" s="464"/>
      <c r="BA10" s="464"/>
      <c r="BB10" s="464"/>
      <c r="BC10" s="464"/>
      <c r="BD10" s="464"/>
      <c r="BE10" s="464"/>
      <c r="BF10" s="464"/>
      <c r="BG10" s="464"/>
      <c r="BH10" s="464"/>
      <c r="BI10" s="464"/>
      <c r="BJ10" s="464"/>
      <c r="BK10" s="464"/>
      <c r="BL10" s="464"/>
      <c r="BM10" s="465"/>
      <c r="BN10" s="429">
        <v>66</v>
      </c>
      <c r="BO10" s="430"/>
      <c r="BP10" s="430"/>
      <c r="BQ10" s="430"/>
      <c r="BR10" s="430"/>
      <c r="BS10" s="430"/>
      <c r="BT10" s="430"/>
      <c r="BU10" s="431"/>
      <c r="BV10" s="429">
        <v>201931</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93</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43197</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93</v>
      </c>
      <c r="AV12" s="462"/>
      <c r="AW12" s="462"/>
      <c r="AX12" s="462"/>
      <c r="AY12" s="463" t="s">
        <v>133</v>
      </c>
      <c r="AZ12" s="464"/>
      <c r="BA12" s="464"/>
      <c r="BB12" s="464"/>
      <c r="BC12" s="464"/>
      <c r="BD12" s="464"/>
      <c r="BE12" s="464"/>
      <c r="BF12" s="464"/>
      <c r="BG12" s="464"/>
      <c r="BH12" s="464"/>
      <c r="BI12" s="464"/>
      <c r="BJ12" s="464"/>
      <c r="BK12" s="464"/>
      <c r="BL12" s="464"/>
      <c r="BM12" s="465"/>
      <c r="BN12" s="429">
        <v>814000</v>
      </c>
      <c r="BO12" s="430"/>
      <c r="BP12" s="430"/>
      <c r="BQ12" s="430"/>
      <c r="BR12" s="430"/>
      <c r="BS12" s="430"/>
      <c r="BT12" s="430"/>
      <c r="BU12" s="431"/>
      <c r="BV12" s="429">
        <v>584000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135</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136</v>
      </c>
      <c r="N13" s="521"/>
      <c r="O13" s="521"/>
      <c r="P13" s="521"/>
      <c r="Q13" s="522"/>
      <c r="R13" s="513">
        <v>42910</v>
      </c>
      <c r="S13" s="514"/>
      <c r="T13" s="514"/>
      <c r="U13" s="514"/>
      <c r="V13" s="515"/>
      <c r="W13" s="445" t="s">
        <v>137</v>
      </c>
      <c r="X13" s="446"/>
      <c r="Y13" s="446"/>
      <c r="Z13" s="446"/>
      <c r="AA13" s="446"/>
      <c r="AB13" s="436"/>
      <c r="AC13" s="480">
        <v>886</v>
      </c>
      <c r="AD13" s="481"/>
      <c r="AE13" s="481"/>
      <c r="AF13" s="481"/>
      <c r="AG13" s="523"/>
      <c r="AH13" s="480">
        <v>1028</v>
      </c>
      <c r="AI13" s="481"/>
      <c r="AJ13" s="481"/>
      <c r="AK13" s="481"/>
      <c r="AL13" s="482"/>
      <c r="AM13" s="458" t="s">
        <v>138</v>
      </c>
      <c r="AN13" s="459"/>
      <c r="AO13" s="459"/>
      <c r="AP13" s="459"/>
      <c r="AQ13" s="459"/>
      <c r="AR13" s="459"/>
      <c r="AS13" s="459"/>
      <c r="AT13" s="460"/>
      <c r="AU13" s="461" t="s">
        <v>139</v>
      </c>
      <c r="AV13" s="462"/>
      <c r="AW13" s="462"/>
      <c r="AX13" s="462"/>
      <c r="AY13" s="463" t="s">
        <v>140</v>
      </c>
      <c r="AZ13" s="464"/>
      <c r="BA13" s="464"/>
      <c r="BB13" s="464"/>
      <c r="BC13" s="464"/>
      <c r="BD13" s="464"/>
      <c r="BE13" s="464"/>
      <c r="BF13" s="464"/>
      <c r="BG13" s="464"/>
      <c r="BH13" s="464"/>
      <c r="BI13" s="464"/>
      <c r="BJ13" s="464"/>
      <c r="BK13" s="464"/>
      <c r="BL13" s="464"/>
      <c r="BM13" s="465"/>
      <c r="BN13" s="429">
        <v>-587768</v>
      </c>
      <c r="BO13" s="430"/>
      <c r="BP13" s="430"/>
      <c r="BQ13" s="430"/>
      <c r="BR13" s="430"/>
      <c r="BS13" s="430"/>
      <c r="BT13" s="430"/>
      <c r="BU13" s="431"/>
      <c r="BV13" s="429">
        <v>-620094</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9.9</v>
      </c>
      <c r="CU13" s="427"/>
      <c r="CV13" s="427"/>
      <c r="CW13" s="427"/>
      <c r="CX13" s="427"/>
      <c r="CY13" s="427"/>
      <c r="CZ13" s="427"/>
      <c r="DA13" s="428"/>
      <c r="DB13" s="426">
        <v>8.6999999999999993</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142</v>
      </c>
      <c r="M14" s="511"/>
      <c r="N14" s="511"/>
      <c r="O14" s="511"/>
      <c r="P14" s="511"/>
      <c r="Q14" s="512"/>
      <c r="R14" s="513">
        <v>43704</v>
      </c>
      <c r="S14" s="514"/>
      <c r="T14" s="514"/>
      <c r="U14" s="514"/>
      <c r="V14" s="515"/>
      <c r="W14" s="419"/>
      <c r="X14" s="420"/>
      <c r="Y14" s="420"/>
      <c r="Z14" s="420"/>
      <c r="AA14" s="420"/>
      <c r="AB14" s="409"/>
      <c r="AC14" s="516">
        <v>4.3</v>
      </c>
      <c r="AD14" s="517"/>
      <c r="AE14" s="517"/>
      <c r="AF14" s="517"/>
      <c r="AG14" s="518"/>
      <c r="AH14" s="516">
        <v>4.9000000000000004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124.9</v>
      </c>
      <c r="CU14" s="528"/>
      <c r="CV14" s="528"/>
      <c r="CW14" s="528"/>
      <c r="CX14" s="528"/>
      <c r="CY14" s="528"/>
      <c r="CZ14" s="528"/>
      <c r="DA14" s="529"/>
      <c r="DB14" s="527">
        <v>107.5</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144</v>
      </c>
      <c r="N15" s="521"/>
      <c r="O15" s="521"/>
      <c r="P15" s="521"/>
      <c r="Q15" s="522"/>
      <c r="R15" s="513">
        <v>43460</v>
      </c>
      <c r="S15" s="514"/>
      <c r="T15" s="514"/>
      <c r="U15" s="514"/>
      <c r="V15" s="515"/>
      <c r="W15" s="445" t="s">
        <v>145</v>
      </c>
      <c r="X15" s="446"/>
      <c r="Y15" s="446"/>
      <c r="Z15" s="446"/>
      <c r="AA15" s="446"/>
      <c r="AB15" s="436"/>
      <c r="AC15" s="480">
        <v>8737</v>
      </c>
      <c r="AD15" s="481"/>
      <c r="AE15" s="481"/>
      <c r="AF15" s="481"/>
      <c r="AG15" s="523"/>
      <c r="AH15" s="480">
        <v>9110</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5496911</v>
      </c>
      <c r="BO15" s="393"/>
      <c r="BP15" s="393"/>
      <c r="BQ15" s="393"/>
      <c r="BR15" s="393"/>
      <c r="BS15" s="393"/>
      <c r="BT15" s="393"/>
      <c r="BU15" s="394"/>
      <c r="BV15" s="392">
        <v>5552409</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42.6</v>
      </c>
      <c r="AD16" s="517"/>
      <c r="AE16" s="517"/>
      <c r="AF16" s="517"/>
      <c r="AG16" s="518"/>
      <c r="AH16" s="516">
        <v>43.5</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8013630</v>
      </c>
      <c r="BO16" s="430"/>
      <c r="BP16" s="430"/>
      <c r="BQ16" s="430"/>
      <c r="BR16" s="430"/>
      <c r="BS16" s="430"/>
      <c r="BT16" s="430"/>
      <c r="BU16" s="431"/>
      <c r="BV16" s="429">
        <v>7868967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10880</v>
      </c>
      <c r="AD17" s="481"/>
      <c r="AE17" s="481"/>
      <c r="AF17" s="481"/>
      <c r="AG17" s="523"/>
      <c r="AH17" s="480">
        <v>10800</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7016961</v>
      </c>
      <c r="BO17" s="430"/>
      <c r="BP17" s="430"/>
      <c r="BQ17" s="430"/>
      <c r="BR17" s="430"/>
      <c r="BS17" s="430"/>
      <c r="BT17" s="430"/>
      <c r="BU17" s="431"/>
      <c r="BV17" s="429">
        <v>7084838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155</v>
      </c>
      <c r="C18" s="472"/>
      <c r="D18" s="472"/>
      <c r="E18" s="544"/>
      <c r="F18" s="544"/>
      <c r="G18" s="544"/>
      <c r="H18" s="544"/>
      <c r="I18" s="544"/>
      <c r="J18" s="544"/>
      <c r="K18" s="544"/>
      <c r="L18" s="545">
        <v>186.8</v>
      </c>
      <c r="M18" s="545"/>
      <c r="N18" s="545"/>
      <c r="O18" s="545"/>
      <c r="P18" s="545"/>
      <c r="Q18" s="545"/>
      <c r="R18" s="546"/>
      <c r="S18" s="546"/>
      <c r="T18" s="546"/>
      <c r="U18" s="546"/>
      <c r="V18" s="547"/>
      <c r="W18" s="447"/>
      <c r="X18" s="448"/>
      <c r="Y18" s="448"/>
      <c r="Z18" s="448"/>
      <c r="AA18" s="448"/>
      <c r="AB18" s="439"/>
      <c r="AC18" s="548">
        <v>53.1</v>
      </c>
      <c r="AD18" s="549"/>
      <c r="AE18" s="549"/>
      <c r="AF18" s="549"/>
      <c r="AG18" s="550"/>
      <c r="AH18" s="548">
        <v>51.6</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9991393</v>
      </c>
      <c r="BO18" s="430"/>
      <c r="BP18" s="430"/>
      <c r="BQ18" s="430"/>
      <c r="BR18" s="430"/>
      <c r="BS18" s="430"/>
      <c r="BT18" s="430"/>
      <c r="BU18" s="431"/>
      <c r="BV18" s="429">
        <v>9814740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157</v>
      </c>
      <c r="C19" s="472"/>
      <c r="D19" s="472"/>
      <c r="E19" s="544"/>
      <c r="F19" s="544"/>
      <c r="G19" s="544"/>
      <c r="H19" s="544"/>
      <c r="I19" s="544"/>
      <c r="J19" s="544"/>
      <c r="K19" s="544"/>
      <c r="L19" s="552">
        <v>238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16845306</v>
      </c>
      <c r="BO19" s="430"/>
      <c r="BP19" s="430"/>
      <c r="BQ19" s="430"/>
      <c r="BR19" s="430"/>
      <c r="BS19" s="430"/>
      <c r="BT19" s="430"/>
      <c r="BU19" s="431"/>
      <c r="BV19" s="429">
        <v>13434073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159</v>
      </c>
      <c r="C20" s="472"/>
      <c r="D20" s="472"/>
      <c r="E20" s="544"/>
      <c r="F20" s="544"/>
      <c r="G20" s="544"/>
      <c r="H20" s="544"/>
      <c r="I20" s="544"/>
      <c r="J20" s="544"/>
      <c r="K20" s="544"/>
      <c r="L20" s="552">
        <v>16871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22300370</v>
      </c>
      <c r="BO23" s="430"/>
      <c r="BP23" s="430"/>
      <c r="BQ23" s="430"/>
      <c r="BR23" s="430"/>
      <c r="BS23" s="430"/>
      <c r="BT23" s="430"/>
      <c r="BU23" s="431"/>
      <c r="BV23" s="429">
        <v>21518406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168</v>
      </c>
      <c r="F24" s="459"/>
      <c r="G24" s="459"/>
      <c r="H24" s="459"/>
      <c r="I24" s="459"/>
      <c r="J24" s="459"/>
      <c r="K24" s="460"/>
      <c r="L24" s="480">
        <v>1</v>
      </c>
      <c r="M24" s="481"/>
      <c r="N24" s="481"/>
      <c r="O24" s="481"/>
      <c r="P24" s="523"/>
      <c r="Q24" s="480">
        <v>8700</v>
      </c>
      <c r="R24" s="481"/>
      <c r="S24" s="481"/>
      <c r="T24" s="481"/>
      <c r="U24" s="481"/>
      <c r="V24" s="523"/>
      <c r="W24" s="582"/>
      <c r="X24" s="570"/>
      <c r="Y24" s="571"/>
      <c r="Z24" s="479" t="s">
        <v>169</v>
      </c>
      <c r="AA24" s="459"/>
      <c r="AB24" s="459"/>
      <c r="AC24" s="459"/>
      <c r="AD24" s="459"/>
      <c r="AE24" s="459"/>
      <c r="AF24" s="459"/>
      <c r="AG24" s="460"/>
      <c r="AH24" s="480">
        <v>317</v>
      </c>
      <c r="AI24" s="481"/>
      <c r="AJ24" s="481"/>
      <c r="AK24" s="481"/>
      <c r="AL24" s="523"/>
      <c r="AM24" s="480">
        <v>963046</v>
      </c>
      <c r="AN24" s="481"/>
      <c r="AO24" s="481"/>
      <c r="AP24" s="481"/>
      <c r="AQ24" s="481"/>
      <c r="AR24" s="523"/>
      <c r="AS24" s="480">
        <v>3038</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14619467</v>
      </c>
      <c r="BO24" s="430"/>
      <c r="BP24" s="430"/>
      <c r="BQ24" s="430"/>
      <c r="BR24" s="430"/>
      <c r="BS24" s="430"/>
      <c r="BT24" s="430"/>
      <c r="BU24" s="431"/>
      <c r="BV24" s="429">
        <v>14265179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171</v>
      </c>
      <c r="F25" s="459"/>
      <c r="G25" s="459"/>
      <c r="H25" s="459"/>
      <c r="I25" s="459"/>
      <c r="J25" s="459"/>
      <c r="K25" s="460"/>
      <c r="L25" s="480">
        <v>1</v>
      </c>
      <c r="M25" s="481"/>
      <c r="N25" s="481"/>
      <c r="O25" s="481"/>
      <c r="P25" s="523"/>
      <c r="Q25" s="480">
        <v>7140</v>
      </c>
      <c r="R25" s="481"/>
      <c r="S25" s="481"/>
      <c r="T25" s="481"/>
      <c r="U25" s="481"/>
      <c r="V25" s="523"/>
      <c r="W25" s="582"/>
      <c r="X25" s="570"/>
      <c r="Y25" s="571"/>
      <c r="Z25" s="479" t="s">
        <v>172</v>
      </c>
      <c r="AA25" s="459"/>
      <c r="AB25" s="459"/>
      <c r="AC25" s="459"/>
      <c r="AD25" s="459"/>
      <c r="AE25" s="459"/>
      <c r="AF25" s="459"/>
      <c r="AG25" s="460"/>
      <c r="AH25" s="480">
        <v>77</v>
      </c>
      <c r="AI25" s="481"/>
      <c r="AJ25" s="481"/>
      <c r="AK25" s="481"/>
      <c r="AL25" s="523"/>
      <c r="AM25" s="480">
        <v>236698</v>
      </c>
      <c r="AN25" s="481"/>
      <c r="AO25" s="481"/>
      <c r="AP25" s="481"/>
      <c r="AQ25" s="481"/>
      <c r="AR25" s="523"/>
      <c r="AS25" s="480">
        <v>3074</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2300547</v>
      </c>
      <c r="BO25" s="393"/>
      <c r="BP25" s="393"/>
      <c r="BQ25" s="393"/>
      <c r="BR25" s="393"/>
      <c r="BS25" s="393"/>
      <c r="BT25" s="393"/>
      <c r="BU25" s="394"/>
      <c r="BV25" s="392">
        <v>3213961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174</v>
      </c>
      <c r="F26" s="459"/>
      <c r="G26" s="459"/>
      <c r="H26" s="459"/>
      <c r="I26" s="459"/>
      <c r="J26" s="459"/>
      <c r="K26" s="460"/>
      <c r="L26" s="480">
        <v>1</v>
      </c>
      <c r="M26" s="481"/>
      <c r="N26" s="481"/>
      <c r="O26" s="481"/>
      <c r="P26" s="523"/>
      <c r="Q26" s="480">
        <v>6510</v>
      </c>
      <c r="R26" s="481"/>
      <c r="S26" s="481"/>
      <c r="T26" s="481"/>
      <c r="U26" s="481"/>
      <c r="V26" s="523"/>
      <c r="W26" s="582"/>
      <c r="X26" s="570"/>
      <c r="Y26" s="571"/>
      <c r="Z26" s="479" t="s">
        <v>175</v>
      </c>
      <c r="AA26" s="592"/>
      <c r="AB26" s="592"/>
      <c r="AC26" s="592"/>
      <c r="AD26" s="592"/>
      <c r="AE26" s="592"/>
      <c r="AF26" s="592"/>
      <c r="AG26" s="593"/>
      <c r="AH26" s="480">
        <v>12</v>
      </c>
      <c r="AI26" s="481"/>
      <c r="AJ26" s="481"/>
      <c r="AK26" s="481"/>
      <c r="AL26" s="523"/>
      <c r="AM26" s="480">
        <v>37344</v>
      </c>
      <c r="AN26" s="481"/>
      <c r="AO26" s="481"/>
      <c r="AP26" s="481"/>
      <c r="AQ26" s="481"/>
      <c r="AR26" s="523"/>
      <c r="AS26" s="480">
        <v>3112</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127</v>
      </c>
      <c r="BO26" s="430"/>
      <c r="BP26" s="430"/>
      <c r="BQ26" s="430"/>
      <c r="BR26" s="430"/>
      <c r="BS26" s="430"/>
      <c r="BT26" s="430"/>
      <c r="BU26" s="431"/>
      <c r="BV26" s="429" t="s">
        <v>127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177</v>
      </c>
      <c r="F27" s="459"/>
      <c r="G27" s="459"/>
      <c r="H27" s="459"/>
      <c r="I27" s="459"/>
      <c r="J27" s="459"/>
      <c r="K27" s="460"/>
      <c r="L27" s="480">
        <v>1</v>
      </c>
      <c r="M27" s="481"/>
      <c r="N27" s="481"/>
      <c r="O27" s="481"/>
      <c r="P27" s="523"/>
      <c r="Q27" s="480">
        <v>4610</v>
      </c>
      <c r="R27" s="481"/>
      <c r="S27" s="481"/>
      <c r="T27" s="481"/>
      <c r="U27" s="481"/>
      <c r="V27" s="523"/>
      <c r="W27" s="582"/>
      <c r="X27" s="570"/>
      <c r="Y27" s="571"/>
      <c r="Z27" s="479" t="s">
        <v>178</v>
      </c>
      <c r="AA27" s="459"/>
      <c r="AB27" s="459"/>
      <c r="AC27" s="459"/>
      <c r="AD27" s="459"/>
      <c r="AE27" s="459"/>
      <c r="AF27" s="459"/>
      <c r="AG27" s="460"/>
      <c r="AH27" s="480" t="s">
        <v>135</v>
      </c>
      <c r="AI27" s="481"/>
      <c r="AJ27" s="481"/>
      <c r="AK27" s="481"/>
      <c r="AL27" s="523"/>
      <c r="AM27" s="480" t="s">
        <v>135</v>
      </c>
      <c r="AN27" s="481"/>
      <c r="AO27" s="481"/>
      <c r="AP27" s="481"/>
      <c r="AQ27" s="481"/>
      <c r="AR27" s="523"/>
      <c r="AS27" s="480" t="s">
        <v>127</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v>728200</v>
      </c>
      <c r="BO27" s="606"/>
      <c r="BP27" s="606"/>
      <c r="BQ27" s="606"/>
      <c r="BR27" s="606"/>
      <c r="BS27" s="606"/>
      <c r="BT27" s="606"/>
      <c r="BU27" s="607"/>
      <c r="BV27" s="605">
        <v>728200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180</v>
      </c>
      <c r="F28" s="459"/>
      <c r="G28" s="459"/>
      <c r="H28" s="459"/>
      <c r="I28" s="459"/>
      <c r="J28" s="459"/>
      <c r="K28" s="460"/>
      <c r="L28" s="480">
        <v>1</v>
      </c>
      <c r="M28" s="481"/>
      <c r="N28" s="481"/>
      <c r="O28" s="481"/>
      <c r="P28" s="523"/>
      <c r="Q28" s="480">
        <v>4130</v>
      </c>
      <c r="R28" s="481"/>
      <c r="S28" s="481"/>
      <c r="T28" s="481"/>
      <c r="U28" s="481"/>
      <c r="V28" s="523"/>
      <c r="W28" s="582"/>
      <c r="X28" s="570"/>
      <c r="Y28" s="571"/>
      <c r="Z28" s="479" t="s">
        <v>181</v>
      </c>
      <c r="AA28" s="459"/>
      <c r="AB28" s="459"/>
      <c r="AC28" s="459"/>
      <c r="AD28" s="459"/>
      <c r="AE28" s="459"/>
      <c r="AF28" s="459"/>
      <c r="AG28" s="460"/>
      <c r="AH28" s="480" t="s">
        <v>127</v>
      </c>
      <c r="AI28" s="481"/>
      <c r="AJ28" s="481"/>
      <c r="AK28" s="481"/>
      <c r="AL28" s="523"/>
      <c r="AM28" s="480" t="s">
        <v>127</v>
      </c>
      <c r="AN28" s="481"/>
      <c r="AO28" s="481"/>
      <c r="AP28" s="481"/>
      <c r="AQ28" s="481"/>
      <c r="AR28" s="523"/>
      <c r="AS28" s="480" t="s">
        <v>127</v>
      </c>
      <c r="AT28" s="481"/>
      <c r="AU28" s="481"/>
      <c r="AV28" s="481"/>
      <c r="AW28" s="481"/>
      <c r="AX28" s="482"/>
      <c r="AY28" s="608" t="s">
        <v>182</v>
      </c>
      <c r="AZ28" s="609"/>
      <c r="BA28" s="609"/>
      <c r="BB28" s="610"/>
      <c r="BC28" s="389" t="s">
        <v>47</v>
      </c>
      <c r="BD28" s="390"/>
      <c r="BE28" s="390"/>
      <c r="BF28" s="390"/>
      <c r="BG28" s="390"/>
      <c r="BH28" s="390"/>
      <c r="BI28" s="390"/>
      <c r="BJ28" s="390"/>
      <c r="BK28" s="390"/>
      <c r="BL28" s="390"/>
      <c r="BM28" s="391"/>
      <c r="BN28" s="392">
        <v>1151111</v>
      </c>
      <c r="BO28" s="393"/>
      <c r="BP28" s="393"/>
      <c r="BQ28" s="393"/>
      <c r="BR28" s="393"/>
      <c r="BS28" s="393"/>
      <c r="BT28" s="393"/>
      <c r="BU28" s="394"/>
      <c r="BV28" s="392">
        <v>1965045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183</v>
      </c>
      <c r="F29" s="459"/>
      <c r="G29" s="459"/>
      <c r="H29" s="459"/>
      <c r="I29" s="459"/>
      <c r="J29" s="459"/>
      <c r="K29" s="460"/>
      <c r="L29" s="480">
        <v>17</v>
      </c>
      <c r="M29" s="481"/>
      <c r="N29" s="481"/>
      <c r="O29" s="481"/>
      <c r="P29" s="523"/>
      <c r="Q29" s="480">
        <v>3910</v>
      </c>
      <c r="R29" s="481"/>
      <c r="S29" s="481"/>
      <c r="T29" s="481"/>
      <c r="U29" s="481"/>
      <c r="V29" s="523"/>
      <c r="W29" s="583"/>
      <c r="X29" s="584"/>
      <c r="Y29" s="585"/>
      <c r="Z29" s="479" t="s">
        <v>184</v>
      </c>
      <c r="AA29" s="459"/>
      <c r="AB29" s="459"/>
      <c r="AC29" s="459"/>
      <c r="AD29" s="459"/>
      <c r="AE29" s="459"/>
      <c r="AF29" s="459"/>
      <c r="AG29" s="460"/>
      <c r="AH29" s="480">
        <v>317</v>
      </c>
      <c r="AI29" s="481"/>
      <c r="AJ29" s="481"/>
      <c r="AK29" s="481"/>
      <c r="AL29" s="523"/>
      <c r="AM29" s="480">
        <v>963046</v>
      </c>
      <c r="AN29" s="481"/>
      <c r="AO29" s="481"/>
      <c r="AP29" s="481"/>
      <c r="AQ29" s="481"/>
      <c r="AR29" s="523"/>
      <c r="AS29" s="480">
        <v>3038</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151852</v>
      </c>
      <c r="BO29" s="430"/>
      <c r="BP29" s="430"/>
      <c r="BQ29" s="430"/>
      <c r="BR29" s="430"/>
      <c r="BS29" s="430"/>
      <c r="BT29" s="430"/>
      <c r="BU29" s="431"/>
      <c r="BV29" s="429">
        <v>167833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97.5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1580824</v>
      </c>
      <c r="BO30" s="606"/>
      <c r="BP30" s="606"/>
      <c r="BQ30" s="606"/>
      <c r="BR30" s="606"/>
      <c r="BS30" s="606"/>
      <c r="BT30" s="606"/>
      <c r="BU30" s="607"/>
      <c r="BV30" s="605">
        <v>1715917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193</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193</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北茨城市国民健康保険事業特別会計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北茨城市水道事業会計</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IF('各会計、関係団体の財政状況及び健全化判断比率'!B35="","",'各会計、関係団体の財政状況及び健全化判断比率'!B35)</f>
        <v>北茨城市公共下水道事業特別会計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12</v>
      </c>
      <c r="BX34" s="618"/>
      <c r="BY34" s="619" t="str">
        <f>IF('各会計、関係団体の財政状況及び健全化判断比率'!B68="","",'各会計、関係団体の財政状況及び健全化判断比率'!B68)</f>
        <v>茨城県市町村総合事務組合（一般会計）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20</v>
      </c>
      <c r="CP34" s="618"/>
      <c r="CQ34" s="619" t="str">
        <f>IF('各会計、関係団体の財政状況及び健全化判断比率'!BS7="","",'各会計、関係団体の財政状況及び健全化判断比率'!BS7)</f>
        <v>北茨城市開発公社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北茨城市水沼診療所特別会計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北茨城市介護保険事業特別会計（保険事業勘定）</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IF('各会計、関係団体の財政状況及び健全化判断比率'!B33="","",'各会計、関係団体の財政状況及び健全化判断比率'!B33)</f>
        <v>北茨城市工業用水道事業会計</v>
      </c>
      <c r="AP35" s="619"/>
      <c r="AQ35" s="619"/>
      <c r="AR35" s="619"/>
      <c r="AS35" s="619"/>
      <c r="AT35" s="619"/>
      <c r="AU35" s="619"/>
      <c r="AV35" s="619"/>
      <c r="AW35" s="619"/>
      <c r="AX35" s="619"/>
      <c r="AY35" s="619"/>
      <c r="AZ35" s="619"/>
      <c r="BA35" s="619"/>
      <c r="BB35" s="619"/>
      <c r="BC35" s="619"/>
      <c r="BD35" s="214"/>
      <c r="BE35" s="618">
        <f t="shared" ref="BE35:BE43" si="1">IF(BG35="","",BE34+1)</f>
        <v>11</v>
      </c>
      <c r="BF35" s="618"/>
      <c r="BG35" s="619" t="str">
        <f>IF('各会計、関係団体の財政状況及び健全化判断比率'!B36="","",'各会計、関係団体の財政状況及び健全化判断比率'!B36)</f>
        <v>北茨城市漁業集落排水事業特別会計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13</v>
      </c>
      <c r="BX35" s="618"/>
      <c r="BY35" s="619" t="str">
        <f>IF('各会計、関係団体の財政状況及び健全化判断比率'!B69="","",'各会計、関係団体の財政状況及び健全化判断比率'!B69)</f>
        <v>茨城県市町村総合事務組合（県民交通災害共済事業特別会計）</v>
      </c>
      <c r="BZ35" s="619"/>
      <c r="CA35" s="619"/>
      <c r="CB35" s="619"/>
      <c r="CC35" s="619"/>
      <c r="CD35" s="619"/>
      <c r="CE35" s="619"/>
      <c r="CF35" s="619"/>
      <c r="CG35" s="619"/>
      <c r="CH35" s="619"/>
      <c r="CI35" s="619"/>
      <c r="CJ35" s="619"/>
      <c r="CK35" s="619"/>
      <c r="CL35" s="619"/>
      <c r="CM35" s="619"/>
      <c r="CN35" s="214"/>
      <c r="CO35" s="618">
        <f t="shared" ref="CO35:CO43" si="3">IF(CQ35="","",CO34+1)</f>
        <v>21</v>
      </c>
      <c r="CP35" s="618"/>
      <c r="CQ35" s="619" t="str">
        <f>IF('各会計、関係団体の財政状況及び健全化判断比率'!BS8="","",'各会計、関係団体の財政状況及び健全化判断比率'!BS8)</f>
        <v>茜平ふれあい財団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北茨城市介護保険事業特別会計（介護サービス事業勘定）</v>
      </c>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IF('各会計、関係団体の財政状況及び健全化判断比率'!B34="","",'各会計、関係団体の財政状況及び健全化判断比率'!B34)</f>
        <v>北茨城市民病院事業会計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14</v>
      </c>
      <c r="BX36" s="618"/>
      <c r="BY36" s="619" t="str">
        <f>IF('各会計、関係団体の財政状況及び健全化判断比率'!B70="","",'各会計、関係団体の財政状況及び健全化判断比率'!B70)</f>
        <v>茨城租税債権管理機構</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北茨城市後期高齢者医療特別会計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15</v>
      </c>
      <c r="BX37" s="618"/>
      <c r="BY37" s="619" t="str">
        <f>IF('各会計、関係団体の財政状況及び健全化判断比率'!B71="","",'各会計、関係団体の財政状況及び健全化判断比率'!B71)</f>
        <v>茨城県後期高齢者医療広域連合（一般会計）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16</v>
      </c>
      <c r="BX38" s="618"/>
      <c r="BY38" s="619" t="str">
        <f>IF('各会計、関係団体の財政状況及び健全化判断比率'!B72="","",'各会計、関係団体の財政状況及び健全化判断比率'!B72)</f>
        <v>茨城県後期高齢者医療広域連合（後期高齢医療特別会計）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17</v>
      </c>
      <c r="BX39" s="618"/>
      <c r="BY39" s="619" t="str">
        <f>IF('各会計、関係団体の財政状況及び健全化判断比率'!B73="","",'各会計、関係団体の財政状況及び健全化判断比率'!B73)</f>
        <v>高萩・北茨城広域事務組合（一般会計）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18</v>
      </c>
      <c r="BX40" s="618"/>
      <c r="BY40" s="619" t="str">
        <f>IF('各会計、関係団体の財政状況及び健全化判断比率'!B74="","",'各会計、関係団体の財政状況及び健全化判断比率'!B74)</f>
        <v>高萩・北茨城広域事務組合（工業用水道事業会計）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19</v>
      </c>
      <c r="BX41" s="618"/>
      <c r="BY41" s="619" t="str">
        <f>IF('各会計、関係団体の財政状況及び健全化判断比率'!B75="","",'各会計、関係団体の財政状況及び健全化判断比率'!B75)</f>
        <v>茨城北農業共済事務組合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UFJZV8wZzE4Ue4X39sC7fslphUKII7M3HnJEMsUN6B3FVOwdDK+d5U5u7NbucYhwIvbHMlu0hfWVxqdP+47zYQ==" saltValue="uRjKMPpw7Pk1U+igM2Du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10" t="s">
        <v>572</v>
      </c>
      <c r="D34" s="1210"/>
      <c r="E34" s="1211"/>
      <c r="F34" s="32">
        <v>7.97</v>
      </c>
      <c r="G34" s="33">
        <v>9.16</v>
      </c>
      <c r="H34" s="33">
        <v>9.52</v>
      </c>
      <c r="I34" s="33">
        <v>8.5299999999999994</v>
      </c>
      <c r="J34" s="34">
        <v>7.81</v>
      </c>
      <c r="K34" s="22"/>
      <c r="L34" s="22"/>
      <c r="M34" s="22"/>
      <c r="N34" s="22"/>
      <c r="O34" s="22"/>
      <c r="P34" s="22"/>
    </row>
    <row r="35" spans="1:16" ht="39" customHeight="1">
      <c r="A35" s="22"/>
      <c r="B35" s="35"/>
      <c r="C35" s="1204" t="s">
        <v>573</v>
      </c>
      <c r="D35" s="1205"/>
      <c r="E35" s="1206"/>
      <c r="F35" s="36">
        <v>8.1199999999999992</v>
      </c>
      <c r="G35" s="37">
        <v>8.3800000000000008</v>
      </c>
      <c r="H35" s="37">
        <v>6.78</v>
      </c>
      <c r="I35" s="37">
        <v>4.3600000000000003</v>
      </c>
      <c r="J35" s="38">
        <v>6.57</v>
      </c>
      <c r="K35" s="22"/>
      <c r="L35" s="22"/>
      <c r="M35" s="22"/>
      <c r="N35" s="22"/>
      <c r="O35" s="22"/>
      <c r="P35" s="22"/>
    </row>
    <row r="36" spans="1:16" ht="39" customHeight="1">
      <c r="A36" s="22"/>
      <c r="B36" s="35"/>
      <c r="C36" s="1204" t="s">
        <v>574</v>
      </c>
      <c r="D36" s="1205"/>
      <c r="E36" s="1206"/>
      <c r="F36" s="36">
        <v>4.13</v>
      </c>
      <c r="G36" s="37">
        <v>3.76</v>
      </c>
      <c r="H36" s="37">
        <v>3.32</v>
      </c>
      <c r="I36" s="37">
        <v>2.94</v>
      </c>
      <c r="J36" s="38">
        <v>2.83</v>
      </c>
      <c r="K36" s="22"/>
      <c r="L36" s="22"/>
      <c r="M36" s="22"/>
      <c r="N36" s="22"/>
      <c r="O36" s="22"/>
      <c r="P36" s="22"/>
    </row>
    <row r="37" spans="1:16" ht="39" customHeight="1">
      <c r="A37" s="22"/>
      <c r="B37" s="35"/>
      <c r="C37" s="1204" t="s">
        <v>575</v>
      </c>
      <c r="D37" s="1205"/>
      <c r="E37" s="1206"/>
      <c r="F37" s="36">
        <v>1.0900000000000001</v>
      </c>
      <c r="G37" s="37">
        <v>1.67</v>
      </c>
      <c r="H37" s="37">
        <v>1.42</v>
      </c>
      <c r="I37" s="37">
        <v>1.41</v>
      </c>
      <c r="J37" s="38">
        <v>1.19</v>
      </c>
      <c r="K37" s="22"/>
      <c r="L37" s="22"/>
      <c r="M37" s="22"/>
      <c r="N37" s="22"/>
      <c r="O37" s="22"/>
      <c r="P37" s="22"/>
    </row>
    <row r="38" spans="1:16" ht="39" customHeight="1">
      <c r="A38" s="22"/>
      <c r="B38" s="35"/>
      <c r="C38" s="1204" t="s">
        <v>576</v>
      </c>
      <c r="D38" s="1205"/>
      <c r="E38" s="1206"/>
      <c r="F38" s="36">
        <v>1.1399999999999999</v>
      </c>
      <c r="G38" s="37">
        <v>1.64</v>
      </c>
      <c r="H38" s="37">
        <v>3.42</v>
      </c>
      <c r="I38" s="37">
        <v>0.71</v>
      </c>
      <c r="J38" s="38">
        <v>0.83</v>
      </c>
      <c r="K38" s="22"/>
      <c r="L38" s="22"/>
      <c r="M38" s="22"/>
      <c r="N38" s="22"/>
      <c r="O38" s="22"/>
      <c r="P38" s="22"/>
    </row>
    <row r="39" spans="1:16" ht="39" customHeight="1">
      <c r="A39" s="22"/>
      <c r="B39" s="35"/>
      <c r="C39" s="1204" t="s">
        <v>577</v>
      </c>
      <c r="D39" s="1205"/>
      <c r="E39" s="1206"/>
      <c r="F39" s="36">
        <v>0.11</v>
      </c>
      <c r="G39" s="37">
        <v>0.11</v>
      </c>
      <c r="H39" s="37">
        <v>0.11</v>
      </c>
      <c r="I39" s="37">
        <v>0.19</v>
      </c>
      <c r="J39" s="38">
        <v>0.21</v>
      </c>
      <c r="K39" s="22"/>
      <c r="L39" s="22"/>
      <c r="M39" s="22"/>
      <c r="N39" s="22"/>
      <c r="O39" s="22"/>
      <c r="P39" s="22"/>
    </row>
    <row r="40" spans="1:16" ht="39" customHeight="1">
      <c r="A40" s="22"/>
      <c r="B40" s="35"/>
      <c r="C40" s="1204" t="s">
        <v>578</v>
      </c>
      <c r="D40" s="1205"/>
      <c r="E40" s="1206"/>
      <c r="F40" s="36">
        <v>0.01</v>
      </c>
      <c r="G40" s="37">
        <v>0.01</v>
      </c>
      <c r="H40" s="37">
        <v>0.01</v>
      </c>
      <c r="I40" s="37">
        <v>0.03</v>
      </c>
      <c r="J40" s="38">
        <v>0.09</v>
      </c>
      <c r="K40" s="22"/>
      <c r="L40" s="22"/>
      <c r="M40" s="22"/>
      <c r="N40" s="22"/>
      <c r="O40" s="22"/>
      <c r="P40" s="22"/>
    </row>
    <row r="41" spans="1:16" ht="39" customHeight="1">
      <c r="A41" s="22"/>
      <c r="B41" s="35"/>
      <c r="C41" s="1204" t="s">
        <v>579</v>
      </c>
      <c r="D41" s="1205"/>
      <c r="E41" s="1206"/>
      <c r="F41" s="36">
        <v>0.01</v>
      </c>
      <c r="G41" s="37">
        <v>0.02</v>
      </c>
      <c r="H41" s="37">
        <v>0.03</v>
      </c>
      <c r="I41" s="37">
        <v>0.06</v>
      </c>
      <c r="J41" s="38">
        <v>0.03</v>
      </c>
      <c r="K41" s="22"/>
      <c r="L41" s="22"/>
      <c r="M41" s="22"/>
      <c r="N41" s="22"/>
      <c r="O41" s="22"/>
      <c r="P41" s="22"/>
    </row>
    <row r="42" spans="1:16" ht="39" customHeight="1">
      <c r="A42" s="22"/>
      <c r="B42" s="39"/>
      <c r="C42" s="1204" t="s">
        <v>580</v>
      </c>
      <c r="D42" s="1205"/>
      <c r="E42" s="1206"/>
      <c r="F42" s="36" t="s">
        <v>522</v>
      </c>
      <c r="G42" s="37" t="s">
        <v>522</v>
      </c>
      <c r="H42" s="37" t="s">
        <v>522</v>
      </c>
      <c r="I42" s="37" t="s">
        <v>522</v>
      </c>
      <c r="J42" s="38" t="s">
        <v>522</v>
      </c>
      <c r="K42" s="22"/>
      <c r="L42" s="22"/>
      <c r="M42" s="22"/>
      <c r="N42" s="22"/>
      <c r="O42" s="22"/>
      <c r="P42" s="22"/>
    </row>
    <row r="43" spans="1:16" ht="39" customHeight="1" thickBot="1">
      <c r="A43" s="22"/>
      <c r="B43" s="40"/>
      <c r="C43" s="1207" t="s">
        <v>581</v>
      </c>
      <c r="D43" s="1208"/>
      <c r="E43" s="1209"/>
      <c r="F43" s="41">
        <v>0.03</v>
      </c>
      <c r="G43" s="42">
        <v>0.01</v>
      </c>
      <c r="H43" s="42">
        <v>0.02</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u2JAV7XH7AYDqake1SDJivsTwfsuVbRYw048ZPamAt8tuQ2TnYrGU7d8vLK9XzqDVIt18X5rJC+z7Z4NlrjNw==" saltValue="CaPq/Riixe9gBWbZOZJ2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12" t="s">
        <v>10</v>
      </c>
      <c r="C45" s="1213"/>
      <c r="D45" s="58"/>
      <c r="E45" s="1218" t="s">
        <v>11</v>
      </c>
      <c r="F45" s="1218"/>
      <c r="G45" s="1218"/>
      <c r="H45" s="1218"/>
      <c r="I45" s="1218"/>
      <c r="J45" s="1219"/>
      <c r="K45" s="59">
        <v>1491</v>
      </c>
      <c r="L45" s="60">
        <v>1511</v>
      </c>
      <c r="M45" s="60">
        <v>1636</v>
      </c>
      <c r="N45" s="60">
        <v>1751</v>
      </c>
      <c r="O45" s="61">
        <v>1851</v>
      </c>
      <c r="P45" s="48"/>
      <c r="Q45" s="48"/>
      <c r="R45" s="48"/>
      <c r="S45" s="48"/>
      <c r="T45" s="48"/>
      <c r="U45" s="48"/>
    </row>
    <row r="46" spans="1:21" ht="30.75" customHeight="1">
      <c r="A46" s="48"/>
      <c r="B46" s="1214"/>
      <c r="C46" s="1215"/>
      <c r="D46" s="62"/>
      <c r="E46" s="1220" t="s">
        <v>12</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c r="A47" s="48"/>
      <c r="B47" s="1214"/>
      <c r="C47" s="1215"/>
      <c r="D47" s="62"/>
      <c r="E47" s="1220" t="s">
        <v>13</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c r="A48" s="48"/>
      <c r="B48" s="1214"/>
      <c r="C48" s="1215"/>
      <c r="D48" s="62"/>
      <c r="E48" s="1220" t="s">
        <v>14</v>
      </c>
      <c r="F48" s="1220"/>
      <c r="G48" s="1220"/>
      <c r="H48" s="1220"/>
      <c r="I48" s="1220"/>
      <c r="J48" s="1221"/>
      <c r="K48" s="63">
        <v>484</v>
      </c>
      <c r="L48" s="64">
        <v>416</v>
      </c>
      <c r="M48" s="64">
        <v>403</v>
      </c>
      <c r="N48" s="64">
        <v>431</v>
      </c>
      <c r="O48" s="65">
        <v>417</v>
      </c>
      <c r="P48" s="48"/>
      <c r="Q48" s="48"/>
      <c r="R48" s="48"/>
      <c r="S48" s="48"/>
      <c r="T48" s="48"/>
      <c r="U48" s="48"/>
    </row>
    <row r="49" spans="1:21" ht="30.75" customHeight="1">
      <c r="A49" s="48"/>
      <c r="B49" s="1214"/>
      <c r="C49" s="1215"/>
      <c r="D49" s="62"/>
      <c r="E49" s="1220" t="s">
        <v>15</v>
      </c>
      <c r="F49" s="1220"/>
      <c r="G49" s="1220"/>
      <c r="H49" s="1220"/>
      <c r="I49" s="1220"/>
      <c r="J49" s="1221"/>
      <c r="K49" s="63">
        <v>24</v>
      </c>
      <c r="L49" s="64">
        <v>22</v>
      </c>
      <c r="M49" s="64">
        <v>14</v>
      </c>
      <c r="N49" s="64">
        <v>11</v>
      </c>
      <c r="O49" s="65">
        <v>10</v>
      </c>
      <c r="P49" s="48"/>
      <c r="Q49" s="48"/>
      <c r="R49" s="48"/>
      <c r="S49" s="48"/>
      <c r="T49" s="48"/>
      <c r="U49" s="48"/>
    </row>
    <row r="50" spans="1:21" ht="30.75" customHeight="1">
      <c r="A50" s="48"/>
      <c r="B50" s="1214"/>
      <c r="C50" s="1215"/>
      <c r="D50" s="62"/>
      <c r="E50" s="1220" t="s">
        <v>16</v>
      </c>
      <c r="F50" s="1220"/>
      <c r="G50" s="1220"/>
      <c r="H50" s="1220"/>
      <c r="I50" s="1220"/>
      <c r="J50" s="1221"/>
      <c r="K50" s="63">
        <v>26</v>
      </c>
      <c r="L50" s="64">
        <v>32</v>
      </c>
      <c r="M50" s="64">
        <v>29</v>
      </c>
      <c r="N50" s="64">
        <v>28</v>
      </c>
      <c r="O50" s="65">
        <v>28</v>
      </c>
      <c r="P50" s="48"/>
      <c r="Q50" s="48"/>
      <c r="R50" s="48"/>
      <c r="S50" s="48"/>
      <c r="T50" s="48"/>
      <c r="U50" s="48"/>
    </row>
    <row r="51" spans="1:21" ht="30.75" customHeight="1">
      <c r="A51" s="48"/>
      <c r="B51" s="1216"/>
      <c r="C51" s="1217"/>
      <c r="D51" s="66"/>
      <c r="E51" s="1220" t="s">
        <v>17</v>
      </c>
      <c r="F51" s="1220"/>
      <c r="G51" s="1220"/>
      <c r="H51" s="1220"/>
      <c r="I51" s="1220"/>
      <c r="J51" s="1221"/>
      <c r="K51" s="63" t="s">
        <v>522</v>
      </c>
      <c r="L51" s="64" t="s">
        <v>522</v>
      </c>
      <c r="M51" s="64" t="s">
        <v>522</v>
      </c>
      <c r="N51" s="64" t="s">
        <v>522</v>
      </c>
      <c r="O51" s="65" t="s">
        <v>522</v>
      </c>
      <c r="P51" s="48"/>
      <c r="Q51" s="48"/>
      <c r="R51" s="48"/>
      <c r="S51" s="48"/>
      <c r="T51" s="48"/>
      <c r="U51" s="48"/>
    </row>
    <row r="52" spans="1:21" ht="30.75" customHeight="1">
      <c r="A52" s="48"/>
      <c r="B52" s="1222" t="s">
        <v>18</v>
      </c>
      <c r="C52" s="1223"/>
      <c r="D52" s="66"/>
      <c r="E52" s="1220" t="s">
        <v>19</v>
      </c>
      <c r="F52" s="1220"/>
      <c r="G52" s="1220"/>
      <c r="H52" s="1220"/>
      <c r="I52" s="1220"/>
      <c r="J52" s="1221"/>
      <c r="K52" s="63">
        <v>1348</v>
      </c>
      <c r="L52" s="64">
        <v>1328</v>
      </c>
      <c r="M52" s="64">
        <v>1320</v>
      </c>
      <c r="N52" s="64">
        <v>1293</v>
      </c>
      <c r="O52" s="65">
        <v>1334</v>
      </c>
      <c r="P52" s="48"/>
      <c r="Q52" s="48"/>
      <c r="R52" s="48"/>
      <c r="S52" s="48"/>
      <c r="T52" s="48"/>
      <c r="U52" s="48"/>
    </row>
    <row r="53" spans="1:21" ht="30.75" customHeight="1" thickBot="1">
      <c r="A53" s="48"/>
      <c r="B53" s="1224" t="s">
        <v>20</v>
      </c>
      <c r="C53" s="1225"/>
      <c r="D53" s="67"/>
      <c r="E53" s="1226" t="s">
        <v>21</v>
      </c>
      <c r="F53" s="1226"/>
      <c r="G53" s="1226"/>
      <c r="H53" s="1226"/>
      <c r="I53" s="1226"/>
      <c r="J53" s="1227"/>
      <c r="K53" s="68">
        <v>677</v>
      </c>
      <c r="L53" s="69">
        <v>653</v>
      </c>
      <c r="M53" s="69">
        <v>762</v>
      </c>
      <c r="N53" s="69">
        <v>928</v>
      </c>
      <c r="O53" s="70">
        <v>972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28" t="s">
        <v>24</v>
      </c>
      <c r="C57" s="1229"/>
      <c r="D57" s="1232" t="s">
        <v>25</v>
      </c>
      <c r="E57" s="1233"/>
      <c r="F57" s="1233"/>
      <c r="G57" s="1233"/>
      <c r="H57" s="1233"/>
      <c r="I57" s="1233"/>
      <c r="J57" s="1234"/>
      <c r="K57" s="83"/>
      <c r="L57" s="84"/>
      <c r="M57" s="84"/>
      <c r="N57" s="84"/>
      <c r="O57" s="85"/>
    </row>
    <row r="58" spans="1:21" ht="31.5" customHeight="1" thickBot="1">
      <c r="B58" s="1230"/>
      <c r="C58" s="1231"/>
      <c r="D58" s="1235" t="s">
        <v>26</v>
      </c>
      <c r="E58" s="1236"/>
      <c r="F58" s="1236"/>
      <c r="G58" s="1236"/>
      <c r="H58" s="1236"/>
      <c r="I58" s="1236"/>
      <c r="J58" s="123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ljoN5lN8Zun5M+22hTkH3IdCfNuCosba6OTZ/mA9rzaFXervN+otSA7eWfeotYTch/dcSA2Eqn+FU/kdsMM6g==" saltValue="YRmlp6l+cN98O9ERdy/B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563</v>
      </c>
      <c r="J40" s="100" t="s">
        <v>564</v>
      </c>
      <c r="K40" s="100" t="s">
        <v>565</v>
      </c>
      <c r="L40" s="100" t="s">
        <v>566</v>
      </c>
      <c r="M40" s="101" t="s">
        <v>567</v>
      </c>
    </row>
    <row r="41" spans="2:13" ht="27.75" customHeight="1">
      <c r="B41" s="1238" t="s">
        <v>29</v>
      </c>
      <c r="C41" s="1239"/>
      <c r="D41" s="102"/>
      <c r="E41" s="1244" t="s">
        <v>30</v>
      </c>
      <c r="F41" s="1244"/>
      <c r="G41" s="1244"/>
      <c r="H41" s="1245"/>
      <c r="I41" s="103">
        <v>19794</v>
      </c>
      <c r="J41" s="104">
        <v>20594</v>
      </c>
      <c r="K41" s="104">
        <v>21191</v>
      </c>
      <c r="L41" s="104">
        <v>21518</v>
      </c>
      <c r="M41" s="105">
        <v>22300</v>
      </c>
    </row>
    <row r="42" spans="2:13" ht="27.75" customHeight="1">
      <c r="B42" s="1240"/>
      <c r="C42" s="1241"/>
      <c r="D42" s="106"/>
      <c r="E42" s="1246" t="s">
        <v>31</v>
      </c>
      <c r="F42" s="1246"/>
      <c r="G42" s="1246"/>
      <c r="H42" s="1247"/>
      <c r="I42" s="107">
        <v>132</v>
      </c>
      <c r="J42" s="108">
        <v>100</v>
      </c>
      <c r="K42" s="108">
        <v>71</v>
      </c>
      <c r="L42" s="108">
        <v>43</v>
      </c>
      <c r="M42" s="109">
        <v>15</v>
      </c>
    </row>
    <row r="43" spans="2:13" ht="27.75" customHeight="1">
      <c r="B43" s="1240"/>
      <c r="C43" s="1241"/>
      <c r="D43" s="106"/>
      <c r="E43" s="1246" t="s">
        <v>32</v>
      </c>
      <c r="F43" s="1246"/>
      <c r="G43" s="1246"/>
      <c r="H43" s="1247"/>
      <c r="I43" s="107">
        <v>6412</v>
      </c>
      <c r="J43" s="108">
        <v>6393</v>
      </c>
      <c r="K43" s="108">
        <v>5961</v>
      </c>
      <c r="L43" s="108">
        <v>5794</v>
      </c>
      <c r="M43" s="109">
        <v>5548</v>
      </c>
    </row>
    <row r="44" spans="2:13" ht="27.75" customHeight="1">
      <c r="B44" s="1240"/>
      <c r="C44" s="1241"/>
      <c r="D44" s="106"/>
      <c r="E44" s="1246" t="s">
        <v>33</v>
      </c>
      <c r="F44" s="1246"/>
      <c r="G44" s="1246"/>
      <c r="H44" s="1247"/>
      <c r="I44" s="107">
        <v>208</v>
      </c>
      <c r="J44" s="108">
        <v>165</v>
      </c>
      <c r="K44" s="108">
        <v>137</v>
      </c>
      <c r="L44" s="108">
        <v>96</v>
      </c>
      <c r="M44" s="109">
        <v>104</v>
      </c>
    </row>
    <row r="45" spans="2:13" ht="27.75" customHeight="1">
      <c r="B45" s="1240"/>
      <c r="C45" s="1241"/>
      <c r="D45" s="106"/>
      <c r="E45" s="1246" t="s">
        <v>34</v>
      </c>
      <c r="F45" s="1246"/>
      <c r="G45" s="1246"/>
      <c r="H45" s="1247"/>
      <c r="I45" s="107">
        <v>3007</v>
      </c>
      <c r="J45" s="108">
        <v>2922</v>
      </c>
      <c r="K45" s="108">
        <v>2893</v>
      </c>
      <c r="L45" s="108">
        <v>2818</v>
      </c>
      <c r="M45" s="109">
        <v>2764</v>
      </c>
    </row>
    <row r="46" spans="2:13" ht="27.75" customHeight="1">
      <c r="B46" s="1240"/>
      <c r="C46" s="1241"/>
      <c r="D46" s="110"/>
      <c r="E46" s="1246" t="s">
        <v>35</v>
      </c>
      <c r="F46" s="1246"/>
      <c r="G46" s="1246"/>
      <c r="H46" s="1247"/>
      <c r="I46" s="107">
        <v>11</v>
      </c>
      <c r="J46" s="108">
        <v>10</v>
      </c>
      <c r="K46" s="108">
        <v>6</v>
      </c>
      <c r="L46" s="108">
        <v>13</v>
      </c>
      <c r="M46" s="109">
        <v>9</v>
      </c>
    </row>
    <row r="47" spans="2:13" ht="27.75" customHeight="1">
      <c r="B47" s="1240"/>
      <c r="C47" s="1241"/>
      <c r="D47" s="111"/>
      <c r="E47" s="1248" t="s">
        <v>36</v>
      </c>
      <c r="F47" s="1249"/>
      <c r="G47" s="1249"/>
      <c r="H47" s="1250"/>
      <c r="I47" s="107" t="s">
        <v>522</v>
      </c>
      <c r="J47" s="108" t="s">
        <v>522</v>
      </c>
      <c r="K47" s="108" t="s">
        <v>522</v>
      </c>
      <c r="L47" s="108" t="s">
        <v>522</v>
      </c>
      <c r="M47" s="109" t="s">
        <v>522</v>
      </c>
    </row>
    <row r="48" spans="2:13" ht="27.75" customHeight="1">
      <c r="B48" s="1240"/>
      <c r="C48" s="1241"/>
      <c r="D48" s="106"/>
      <c r="E48" s="1246" t="s">
        <v>37</v>
      </c>
      <c r="F48" s="1246"/>
      <c r="G48" s="1246"/>
      <c r="H48" s="1247"/>
      <c r="I48" s="107" t="s">
        <v>522</v>
      </c>
      <c r="J48" s="108" t="s">
        <v>522</v>
      </c>
      <c r="K48" s="108" t="s">
        <v>522</v>
      </c>
      <c r="L48" s="108" t="s">
        <v>522</v>
      </c>
      <c r="M48" s="109" t="s">
        <v>522</v>
      </c>
    </row>
    <row r="49" spans="2:13" ht="27.75" customHeight="1">
      <c r="B49" s="1242"/>
      <c r="C49" s="1243"/>
      <c r="D49" s="106"/>
      <c r="E49" s="1246" t="s">
        <v>38</v>
      </c>
      <c r="F49" s="1246"/>
      <c r="G49" s="1246"/>
      <c r="H49" s="1247"/>
      <c r="I49" s="107" t="s">
        <v>522</v>
      </c>
      <c r="J49" s="108" t="s">
        <v>522</v>
      </c>
      <c r="K49" s="108" t="s">
        <v>522</v>
      </c>
      <c r="L49" s="108" t="s">
        <v>522</v>
      </c>
      <c r="M49" s="109" t="s">
        <v>522</v>
      </c>
    </row>
    <row r="50" spans="2:13" ht="27.75" customHeight="1">
      <c r="B50" s="1251" t="s">
        <v>39</v>
      </c>
      <c r="C50" s="1252"/>
      <c r="D50" s="112"/>
      <c r="E50" s="1246" t="s">
        <v>40</v>
      </c>
      <c r="F50" s="1246"/>
      <c r="G50" s="1246"/>
      <c r="H50" s="1247"/>
      <c r="I50" s="107">
        <v>3897</v>
      </c>
      <c r="J50" s="108">
        <v>3722</v>
      </c>
      <c r="K50" s="108">
        <v>3683</v>
      </c>
      <c r="L50" s="108">
        <v>3423</v>
      </c>
      <c r="M50" s="109">
        <v>2540</v>
      </c>
    </row>
    <row r="51" spans="2:13" ht="27.75" customHeight="1">
      <c r="B51" s="1240"/>
      <c r="C51" s="1241"/>
      <c r="D51" s="106"/>
      <c r="E51" s="1246" t="s">
        <v>41</v>
      </c>
      <c r="F51" s="1246"/>
      <c r="G51" s="1246"/>
      <c r="H51" s="1247"/>
      <c r="I51" s="107">
        <v>2461</v>
      </c>
      <c r="J51" s="108">
        <v>2385</v>
      </c>
      <c r="K51" s="108">
        <v>2446</v>
      </c>
      <c r="L51" s="108">
        <v>2656</v>
      </c>
      <c r="M51" s="109">
        <v>2524</v>
      </c>
    </row>
    <row r="52" spans="2:13" ht="27.75" customHeight="1">
      <c r="B52" s="1242"/>
      <c r="C52" s="1243"/>
      <c r="D52" s="106"/>
      <c r="E52" s="1246" t="s">
        <v>42</v>
      </c>
      <c r="F52" s="1246"/>
      <c r="G52" s="1246"/>
      <c r="H52" s="1247"/>
      <c r="I52" s="107">
        <v>14619</v>
      </c>
      <c r="J52" s="108">
        <v>14945</v>
      </c>
      <c r="K52" s="108">
        <v>14845</v>
      </c>
      <c r="L52" s="108">
        <v>14629</v>
      </c>
      <c r="M52" s="109">
        <v>14487</v>
      </c>
    </row>
    <row r="53" spans="2:13" ht="27.75" customHeight="1" thickBot="1">
      <c r="B53" s="1253" t="s">
        <v>43</v>
      </c>
      <c r="C53" s="1254"/>
      <c r="D53" s="113"/>
      <c r="E53" s="1255" t="s">
        <v>44</v>
      </c>
      <c r="F53" s="1255"/>
      <c r="G53" s="1255"/>
      <c r="H53" s="1256"/>
      <c r="I53" s="114">
        <v>8586</v>
      </c>
      <c r="J53" s="115">
        <v>9130</v>
      </c>
      <c r="K53" s="115">
        <v>9285</v>
      </c>
      <c r="L53" s="115">
        <v>9574</v>
      </c>
      <c r="M53" s="116">
        <v>11189</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XdQGCJq0JgBNdLZiJ5rujdmVY0dLxqJ9P/iC5BWKcXLkFXcellph8p0p9k/oSd0ofovvZf5tEKowZdjeLwkWw==" saltValue="c08KbU4qh9Y5NhJmUZsW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565</v>
      </c>
      <c r="G54" s="125" t="s">
        <v>566</v>
      </c>
      <c r="H54" s="126" t="s">
        <v>567</v>
      </c>
    </row>
    <row r="55" spans="2:8" ht="52.5" customHeight="1">
      <c r="B55" s="127"/>
      <c r="C55" s="1265" t="s">
        <v>47</v>
      </c>
      <c r="D55" s="1265"/>
      <c r="E55" s="1266"/>
      <c r="F55" s="128">
        <v>2347</v>
      </c>
      <c r="G55" s="128">
        <v>1965</v>
      </c>
      <c r="H55" s="129">
        <v>1151</v>
      </c>
    </row>
    <row r="56" spans="2:8" ht="52.5" customHeight="1">
      <c r="B56" s="130"/>
      <c r="C56" s="1267" t="s">
        <v>48</v>
      </c>
      <c r="D56" s="1267"/>
      <c r="E56" s="1268"/>
      <c r="F56" s="131">
        <v>168</v>
      </c>
      <c r="G56" s="131">
        <v>168</v>
      </c>
      <c r="H56" s="132">
        <v>152</v>
      </c>
    </row>
    <row r="57" spans="2:8" ht="53.25" customHeight="1">
      <c r="B57" s="130"/>
      <c r="C57" s="1269" t="s">
        <v>49</v>
      </c>
      <c r="D57" s="1269"/>
      <c r="E57" s="1270"/>
      <c r="F57" s="133">
        <v>3305</v>
      </c>
      <c r="G57" s="133">
        <v>1716</v>
      </c>
      <c r="H57" s="134">
        <v>1581</v>
      </c>
    </row>
    <row r="58" spans="2:8" ht="45.75" customHeight="1">
      <c r="B58" s="135"/>
      <c r="C58" s="1257" t="s">
        <v>588</v>
      </c>
      <c r="D58" s="1258"/>
      <c r="E58" s="1259"/>
      <c r="F58" s="136">
        <v>2344</v>
      </c>
      <c r="G58" s="136">
        <v>726</v>
      </c>
      <c r="H58" s="137">
        <v>604</v>
      </c>
    </row>
    <row r="59" spans="2:8" ht="45.75" customHeight="1">
      <c r="B59" s="135"/>
      <c r="C59" s="1257" t="s">
        <v>589</v>
      </c>
      <c r="D59" s="1258"/>
      <c r="E59" s="1259"/>
      <c r="F59" s="136">
        <v>214</v>
      </c>
      <c r="G59" s="136">
        <v>234</v>
      </c>
      <c r="H59" s="137">
        <v>247</v>
      </c>
    </row>
    <row r="60" spans="2:8" ht="45.75" customHeight="1">
      <c r="B60" s="135"/>
      <c r="C60" s="1257" t="s">
        <v>590</v>
      </c>
      <c r="D60" s="1258"/>
      <c r="E60" s="1259"/>
      <c r="F60" s="136">
        <v>231</v>
      </c>
      <c r="G60" s="136">
        <v>230</v>
      </c>
      <c r="H60" s="137">
        <v>204</v>
      </c>
    </row>
    <row r="61" spans="2:8" ht="45.75" customHeight="1">
      <c r="B61" s="135"/>
      <c r="C61" s="1257" t="s">
        <v>591</v>
      </c>
      <c r="D61" s="1258"/>
      <c r="E61" s="1259"/>
      <c r="F61" s="136">
        <v>44</v>
      </c>
      <c r="G61" s="136">
        <v>178</v>
      </c>
      <c r="H61" s="137">
        <v>153</v>
      </c>
    </row>
    <row r="62" spans="2:8" ht="45.75" customHeight="1" thickBot="1">
      <c r="B62" s="138"/>
      <c r="C62" s="1260" t="s">
        <v>592</v>
      </c>
      <c r="D62" s="1261"/>
      <c r="E62" s="1262"/>
      <c r="F62" s="139">
        <v>99</v>
      </c>
      <c r="G62" s="139">
        <v>96</v>
      </c>
      <c r="H62" s="140">
        <v>101</v>
      </c>
    </row>
    <row r="63" spans="2:8" ht="52.5" customHeight="1" thickBot="1">
      <c r="B63" s="141"/>
      <c r="C63" s="1263" t="s">
        <v>50</v>
      </c>
      <c r="D63" s="1263"/>
      <c r="E63" s="1264"/>
      <c r="F63" s="142">
        <v>5820</v>
      </c>
      <c r="G63" s="142">
        <v>3849</v>
      </c>
      <c r="H63" s="143">
        <v>2884</v>
      </c>
    </row>
    <row r="64" spans="2:8" ht="15" customHeight="1"/>
  </sheetData>
  <sheetProtection algorithmName="SHA-512" hashValue="AjDS+p56ggZveWqJPbv1wWQaDx//1fe9TUbIAfrc3NzwZcLwRh6vaZJvm96jFy6IfQTZMFBOKSxIhj2CQEbnvA==" saltValue="ONkWr2DzTa8jDPKeChN+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560</v>
      </c>
      <c r="G2" s="157"/>
      <c r="H2" s="158"/>
    </row>
    <row r="3" spans="1:8">
      <c r="A3" s="154" t="s">
        <v>553</v>
      </c>
      <c r="B3" s="159"/>
      <c r="C3" s="160"/>
      <c r="D3" s="161">
        <v>170530</v>
      </c>
      <c r="E3" s="162"/>
      <c r="F3" s="163">
        <v>81768</v>
      </c>
      <c r="G3" s="164"/>
      <c r="H3" s="165"/>
    </row>
    <row r="4" spans="1:8">
      <c r="A4" s="166"/>
      <c r="B4" s="167"/>
      <c r="C4" s="168"/>
      <c r="D4" s="169">
        <v>79676</v>
      </c>
      <c r="E4" s="170"/>
      <c r="F4" s="171">
        <v>37917</v>
      </c>
      <c r="G4" s="172"/>
      <c r="H4" s="173"/>
    </row>
    <row r="5" spans="1:8">
      <c r="A5" s="154" t="s">
        <v>555</v>
      </c>
      <c r="B5" s="159"/>
      <c r="C5" s="160"/>
      <c r="D5" s="161">
        <v>85486</v>
      </c>
      <c r="E5" s="162"/>
      <c r="F5" s="163">
        <v>65876</v>
      </c>
      <c r="G5" s="164"/>
      <c r="H5" s="165"/>
    </row>
    <row r="6" spans="1:8">
      <c r="A6" s="166"/>
      <c r="B6" s="167"/>
      <c r="C6" s="168"/>
      <c r="D6" s="169">
        <v>47081</v>
      </c>
      <c r="E6" s="170"/>
      <c r="F6" s="171">
        <v>36484</v>
      </c>
      <c r="G6" s="172"/>
      <c r="H6" s="173"/>
    </row>
    <row r="7" spans="1:8">
      <c r="A7" s="154" t="s">
        <v>556</v>
      </c>
      <c r="B7" s="159"/>
      <c r="C7" s="160"/>
      <c r="D7" s="161">
        <v>92723</v>
      </c>
      <c r="E7" s="162"/>
      <c r="F7" s="163">
        <v>68468</v>
      </c>
      <c r="G7" s="164"/>
      <c r="H7" s="165"/>
    </row>
    <row r="8" spans="1:8">
      <c r="A8" s="166"/>
      <c r="B8" s="167"/>
      <c r="C8" s="168"/>
      <c r="D8" s="169">
        <v>36762</v>
      </c>
      <c r="E8" s="170"/>
      <c r="F8" s="171">
        <v>34140</v>
      </c>
      <c r="G8" s="172"/>
      <c r="H8" s="173"/>
    </row>
    <row r="9" spans="1:8">
      <c r="A9" s="154" t="s">
        <v>557</v>
      </c>
      <c r="B9" s="159"/>
      <c r="C9" s="160"/>
      <c r="D9" s="161">
        <v>108838</v>
      </c>
      <c r="E9" s="162"/>
      <c r="F9" s="163">
        <v>69729</v>
      </c>
      <c r="G9" s="164"/>
      <c r="H9" s="165"/>
    </row>
    <row r="10" spans="1:8">
      <c r="A10" s="166"/>
      <c r="B10" s="167"/>
      <c r="C10" s="168"/>
      <c r="D10" s="169">
        <v>45419</v>
      </c>
      <c r="E10" s="170"/>
      <c r="F10" s="171">
        <v>38908</v>
      </c>
      <c r="G10" s="172"/>
      <c r="H10" s="173"/>
    </row>
    <row r="11" spans="1:8">
      <c r="A11" s="154" t="s">
        <v>558</v>
      </c>
      <c r="B11" s="159"/>
      <c r="C11" s="160"/>
      <c r="D11" s="161">
        <v>97599</v>
      </c>
      <c r="E11" s="162"/>
      <c r="F11" s="163">
        <v>74581</v>
      </c>
      <c r="G11" s="164"/>
      <c r="H11" s="165"/>
    </row>
    <row r="12" spans="1:8">
      <c r="A12" s="166"/>
      <c r="B12" s="167"/>
      <c r="C12" s="174"/>
      <c r="D12" s="169">
        <v>49858</v>
      </c>
      <c r="E12" s="170"/>
      <c r="F12" s="171">
        <v>41563</v>
      </c>
      <c r="G12" s="172"/>
      <c r="H12" s="173"/>
    </row>
    <row r="13" spans="1:8">
      <c r="A13" s="154"/>
      <c r="B13" s="159"/>
      <c r="C13" s="175"/>
      <c r="D13" s="176">
        <v>111035</v>
      </c>
      <c r="E13" s="177"/>
      <c r="F13" s="178">
        <v>72084</v>
      </c>
      <c r="G13" s="179"/>
      <c r="H13" s="165"/>
    </row>
    <row r="14" spans="1:8">
      <c r="A14" s="166"/>
      <c r="B14" s="167"/>
      <c r="C14" s="168"/>
      <c r="D14" s="169">
        <v>51759</v>
      </c>
      <c r="E14" s="170"/>
      <c r="F14" s="171">
        <v>37802</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8.14</v>
      </c>
      <c r="C19" s="180">
        <f>ROUND(VALUE(SUBSTITUTE(実質収支比率等に係る経年分析!G$48,"▲","-")),2)</f>
        <v>8.39</v>
      </c>
      <c r="D19" s="180">
        <f>ROUND(VALUE(SUBSTITUTE(実質収支比率等に係る経年分析!H$48,"▲","-")),2)</f>
        <v>6.8</v>
      </c>
      <c r="E19" s="180">
        <f>ROUND(VALUE(SUBSTITUTE(実質収支比率等に係る経年分析!I$48,"▲","-")),2)</f>
        <v>4.37</v>
      </c>
      <c r="F19" s="180">
        <f>ROUND(VALUE(SUBSTITUTE(実質収支比率等に係る経年分析!J$48,"▲","-")),2)</f>
        <v>6.57</v>
      </c>
    </row>
    <row r="20" spans="1:11">
      <c r="A20" s="180" t="s">
        <v>54</v>
      </c>
      <c r="B20" s="180">
        <f>ROUND(VALUE(SUBSTITUTE(実質収支比率等に係る経年分析!F$47,"▲","-")),2)</f>
        <v>24.86</v>
      </c>
      <c r="C20" s="180">
        <f>ROUND(VALUE(SUBSTITUTE(実質収支比率等に係る経年分析!G$47,"▲","-")),2)</f>
        <v>23.33</v>
      </c>
      <c r="D20" s="180">
        <f>ROUND(VALUE(SUBSTITUTE(実質収支比率等に係る経年分析!H$47,"▲","-")),2)</f>
        <v>23.6</v>
      </c>
      <c r="E20" s="180">
        <f>ROUND(VALUE(SUBSTITUTE(実質収支比率等に係る経年分析!I$47,"▲","-")),2)</f>
        <v>19.62</v>
      </c>
      <c r="F20" s="180">
        <f>ROUND(VALUE(SUBSTITUTE(実質収支比率等に係る経年分析!J$47,"▲","-")),2)</f>
        <v>11.39</v>
      </c>
    </row>
    <row r="21" spans="1:11">
      <c r="A21" s="180" t="s">
        <v>55</v>
      </c>
      <c r="B21" s="180">
        <f>IF(ISNUMBER(VALUE(SUBSTITUTE(実質収支比率等に係る経年分析!F$49,"▲","-"))),ROUND(VALUE(SUBSTITUTE(実質収支比率等に係る経年分析!F$49,"▲","-")),2),NA())</f>
        <v>2.25</v>
      </c>
      <c r="C21" s="180">
        <f>IF(ISNUMBER(VALUE(SUBSTITUTE(実質収支比率等に係る経年分析!G$49,"▲","-"))),ROUND(VALUE(SUBSTITUTE(実質収支比率等に係る経年分析!G$49,"▲","-")),2),NA())</f>
        <v>-1.76</v>
      </c>
      <c r="D21" s="180">
        <f>IF(ISNUMBER(VALUE(SUBSTITUTE(実質収支比率等に係る経年分析!H$49,"▲","-"))),ROUND(VALUE(SUBSTITUTE(実質収支比率等に係る経年分析!H$49,"▲","-")),2),NA())</f>
        <v>-1.53</v>
      </c>
      <c r="E21" s="180">
        <f>IF(ISNUMBER(VALUE(SUBSTITUTE(実質収支比率等に係る経年分析!I$49,"▲","-"))),ROUND(VALUE(SUBSTITUTE(実質収支比率等に係る経年分析!I$49,"▲","-")),2),NA())</f>
        <v>-6.19</v>
      </c>
      <c r="F21" s="180">
        <f>IF(ISNUMBER(VALUE(SUBSTITUTE(実質収支比率等に係る経年分析!J$49,"▲","-"))),ROUND(VALUE(SUBSTITUTE(実質収支比率等に係る経年分析!J$49,"▲","-")),2),NA())</f>
        <v>-5.82</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北茨城市漁業集落排水事業特別会計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c r="A30" s="181" t="str">
        <f>IF(連結実質赤字比率に係る赤字・黒字の構成分析!C$40="",NA(),連結実質赤字比率に係る赤字・黒字の構成分析!C$40)</f>
        <v>北茨城市後期高齢者医療特別会計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c r="A31" s="181" t="str">
        <f>IF(連結実質赤字比率に係る赤字・黒字の構成分析!C$39="",NA(),連結実質赤字比率に係る赤字・黒字の構成分析!C$39)</f>
        <v>北茨城市公共下水道事業特別会計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c r="A32" s="181" t="str">
        <f>IF(連結実質赤字比率に係る赤字・黒字の構成分析!C$38="",NA(),連結実質赤字比率に係る赤字・黒字の構成分析!C$38)</f>
        <v>北茨城市国民健康保険事業特別会計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1.1399999999999999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3.42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0.83</v>
      </c>
    </row>
    <row r="33" spans="1:16">
      <c r="A33" s="181" t="str">
        <f>IF(連結実質赤字比率に係る赤字・黒字の構成分析!C$37="",NA(),連結実質赤字比率に係る赤字・黒字の構成分析!C$37)</f>
        <v>北茨城市介護保険事業特別会計（保険事業勘定）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1.0900000000000001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1.19</v>
      </c>
    </row>
    <row r="34" spans="1:16">
      <c r="A34" s="181" t="str">
        <f>IF(連結実質赤字比率に係る赤字・黒字の構成分析!C$36="",NA(),連結実質赤字比率に係る赤字・黒字の構成分析!C$36)</f>
        <v>北茨城市工業用水道事業会計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8.1199999999999992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8.3800000000000008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4.3600000000000003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6.57</v>
      </c>
    </row>
    <row r="36" spans="1:16">
      <c r="A36" s="181" t="str">
        <f>IF(連結実質赤字比率に係る赤字・黒字の構成分析!C$34="",NA(),連結実質赤字比率に係る赤字・黒字の構成分析!C$34)</f>
        <v>北茨城市水道事業会計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8.5299999999999994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7.81</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1348</v>
      </c>
      <c r="E42" s="182"/>
      <c r="F42" s="182"/>
      <c r="G42" s="182">
        <f>'実質公債費比率（分子）の構造'!L$52</f>
        <v>1328</v>
      </c>
      <c r="H42" s="182"/>
      <c r="I42" s="182"/>
      <c r="J42" s="182">
        <f>'実質公債費比率（分子）の構造'!M$52</f>
        <v>1320</v>
      </c>
      <c r="K42" s="182"/>
      <c r="L42" s="182"/>
      <c r="M42" s="182">
        <f>'実質公債費比率（分子）の構造'!N$52</f>
        <v>1293</v>
      </c>
      <c r="N42" s="182"/>
      <c r="O42" s="182"/>
      <c r="P42" s="182">
        <f>'実質公債費比率（分子）の構造'!O$52</f>
        <v>1334</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26</v>
      </c>
      <c r="C44" s="182"/>
      <c r="D44" s="182"/>
      <c r="E44" s="182">
        <f>'実質公債費比率（分子）の構造'!L$50</f>
        <v>32</v>
      </c>
      <c r="F44" s="182"/>
      <c r="G44" s="182"/>
      <c r="H44" s="182">
        <f>'実質公債費比率（分子）の構造'!M$50</f>
        <v>29</v>
      </c>
      <c r="I44" s="182"/>
      <c r="J44" s="182"/>
      <c r="K44" s="182">
        <f>'実質公債費比率（分子）の構造'!N$50</f>
        <v>28</v>
      </c>
      <c r="L44" s="182"/>
      <c r="M44" s="182"/>
      <c r="N44" s="182">
        <f>'実質公債費比率（分子）の構造'!O$50</f>
        <v>28</v>
      </c>
      <c r="O44" s="182"/>
      <c r="P44" s="182"/>
    </row>
    <row r="45" spans="1:16">
      <c r="A45" s="182" t="s">
        <v>65</v>
      </c>
      <c r="B45" s="182">
        <f>'実質公債費比率（分子）の構造'!K$49</f>
        <v>24</v>
      </c>
      <c r="C45" s="182"/>
      <c r="D45" s="182"/>
      <c r="E45" s="182">
        <f>'実質公債費比率（分子）の構造'!L$49</f>
        <v>22</v>
      </c>
      <c r="F45" s="182"/>
      <c r="G45" s="182"/>
      <c r="H45" s="182">
        <f>'実質公債費比率（分子）の構造'!M$49</f>
        <v>14</v>
      </c>
      <c r="I45" s="182"/>
      <c r="J45" s="182"/>
      <c r="K45" s="182">
        <f>'実質公債費比率（分子）の構造'!N$49</f>
        <v>11</v>
      </c>
      <c r="L45" s="182"/>
      <c r="M45" s="182"/>
      <c r="N45" s="182">
        <f>'実質公債費比率（分子）の構造'!O$49</f>
        <v>10</v>
      </c>
      <c r="O45" s="182"/>
      <c r="P45" s="182"/>
    </row>
    <row r="46" spans="1:16">
      <c r="A46" s="182" t="s">
        <v>66</v>
      </c>
      <c r="B46" s="182">
        <f>'実質公債費比率（分子）の構造'!K$48</f>
        <v>484</v>
      </c>
      <c r="C46" s="182"/>
      <c r="D46" s="182"/>
      <c r="E46" s="182">
        <f>'実質公債費比率（分子）の構造'!L$48</f>
        <v>416</v>
      </c>
      <c r="F46" s="182"/>
      <c r="G46" s="182"/>
      <c r="H46" s="182">
        <f>'実質公債費比率（分子）の構造'!M$48</f>
        <v>403</v>
      </c>
      <c r="I46" s="182"/>
      <c r="J46" s="182"/>
      <c r="K46" s="182">
        <f>'実質公債費比率（分子）の構造'!N$48</f>
        <v>431</v>
      </c>
      <c r="L46" s="182"/>
      <c r="M46" s="182"/>
      <c r="N46" s="182">
        <f>'実質公債費比率（分子）の構造'!O$48</f>
        <v>417</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1491</v>
      </c>
      <c r="C49" s="182"/>
      <c r="D49" s="182"/>
      <c r="E49" s="182">
        <f>'実質公債費比率（分子）の構造'!L$45</f>
        <v>1511</v>
      </c>
      <c r="F49" s="182"/>
      <c r="G49" s="182"/>
      <c r="H49" s="182">
        <f>'実質公債費比率（分子）の構造'!M$45</f>
        <v>1636</v>
      </c>
      <c r="I49" s="182"/>
      <c r="J49" s="182"/>
      <c r="K49" s="182">
        <f>'実質公債費比率（分子）の構造'!N$45</f>
        <v>1751</v>
      </c>
      <c r="L49" s="182"/>
      <c r="M49" s="182"/>
      <c r="N49" s="182">
        <f>'実質公債費比率（分子）の構造'!O$45</f>
        <v>1851</v>
      </c>
      <c r="O49" s="182"/>
      <c r="P49" s="182"/>
    </row>
    <row r="50" spans="1:16">
      <c r="A50" s="182" t="s">
        <v>70</v>
      </c>
      <c r="B50" s="182" t="e">
        <f>NA()</f>
        <v>#N/A</v>
      </c>
      <c r="C50" s="182">
        <f>IF(ISNUMBER('実質公債費比率（分子）の構造'!K$53),'実質公債費比率（分子）の構造'!K$53,NA())</f>
        <v>677</v>
      </c>
      <c r="D50" s="182" t="e">
        <f>NA()</f>
        <v>#N/A</v>
      </c>
      <c r="E50" s="182" t="e">
        <f>NA()</f>
        <v>#N/A</v>
      </c>
      <c r="F50" s="182">
        <f>IF(ISNUMBER('実質公債費比率（分子）の構造'!L$53),'実質公債費比率（分子）の構造'!L$53,NA())</f>
        <v>653</v>
      </c>
      <c r="G50" s="182" t="e">
        <f>NA()</f>
        <v>#N/A</v>
      </c>
      <c r="H50" s="182" t="e">
        <f>NA()</f>
        <v>#N/A</v>
      </c>
      <c r="I50" s="182">
        <f>IF(ISNUMBER('実質公債費比率（分子）の構造'!M$53),'実質公債費比率（分子）の構造'!M$53,NA())</f>
        <v>762</v>
      </c>
      <c r="J50" s="182" t="e">
        <f>NA()</f>
        <v>#N/A</v>
      </c>
      <c r="K50" s="182" t="e">
        <f>NA()</f>
        <v>#N/A</v>
      </c>
      <c r="L50" s="182">
        <f>IF(ISNUMBER('実質公債費比率（分子）の構造'!N$53),'実質公債費比率（分子）の構造'!N$53,NA())</f>
        <v>928</v>
      </c>
      <c r="M50" s="182" t="e">
        <f>NA()</f>
        <v>#N/A</v>
      </c>
      <c r="N50" s="182" t="e">
        <f>NA()</f>
        <v>#N/A</v>
      </c>
      <c r="O50" s="182">
        <f>IF(ISNUMBER('実質公債費比率（分子）の構造'!O$53),'実質公債費比率（分子）の構造'!O$53,NA())</f>
        <v>972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14619</v>
      </c>
      <c r="E56" s="181"/>
      <c r="F56" s="181"/>
      <c r="G56" s="181">
        <f>'将来負担比率（分子）の構造'!J$52</f>
        <v>14945</v>
      </c>
      <c r="H56" s="181"/>
      <c r="I56" s="181"/>
      <c r="J56" s="181">
        <f>'将来負担比率（分子）の構造'!K$52</f>
        <v>14845</v>
      </c>
      <c r="K56" s="181"/>
      <c r="L56" s="181"/>
      <c r="M56" s="181">
        <f>'将来負担比率（分子）の構造'!L$52</f>
        <v>14629</v>
      </c>
      <c r="N56" s="181"/>
      <c r="O56" s="181"/>
      <c r="P56" s="181">
        <f>'将来負担比率（分子）の構造'!M$52</f>
        <v>14487</v>
      </c>
    </row>
    <row r="57" spans="1:16">
      <c r="A57" s="181" t="s">
        <v>41</v>
      </c>
      <c r="B57" s="181"/>
      <c r="C57" s="181"/>
      <c r="D57" s="181">
        <f>'将来負担比率（分子）の構造'!I$51</f>
        <v>2461</v>
      </c>
      <c r="E57" s="181"/>
      <c r="F57" s="181"/>
      <c r="G57" s="181">
        <f>'将来負担比率（分子）の構造'!J$51</f>
        <v>2385</v>
      </c>
      <c r="H57" s="181"/>
      <c r="I57" s="181"/>
      <c r="J57" s="181">
        <f>'将来負担比率（分子）の構造'!K$51</f>
        <v>2446</v>
      </c>
      <c r="K57" s="181"/>
      <c r="L57" s="181"/>
      <c r="M57" s="181">
        <f>'将来負担比率（分子）の構造'!L$51</f>
        <v>2656</v>
      </c>
      <c r="N57" s="181"/>
      <c r="O57" s="181"/>
      <c r="P57" s="181">
        <f>'将来負担比率（分子）の構造'!M$51</f>
        <v>2524</v>
      </c>
    </row>
    <row r="58" spans="1:16">
      <c r="A58" s="181" t="s">
        <v>40</v>
      </c>
      <c r="B58" s="181"/>
      <c r="C58" s="181"/>
      <c r="D58" s="181">
        <f>'将来負担比率（分子）の構造'!I$50</f>
        <v>3897</v>
      </c>
      <c r="E58" s="181"/>
      <c r="F58" s="181"/>
      <c r="G58" s="181">
        <f>'将来負担比率（分子）の構造'!J$50</f>
        <v>3722</v>
      </c>
      <c r="H58" s="181"/>
      <c r="I58" s="181"/>
      <c r="J58" s="181">
        <f>'将来負担比率（分子）の構造'!K$50</f>
        <v>3683</v>
      </c>
      <c r="K58" s="181"/>
      <c r="L58" s="181"/>
      <c r="M58" s="181">
        <f>'将来負担比率（分子）の構造'!L$50</f>
        <v>3423</v>
      </c>
      <c r="N58" s="181"/>
      <c r="O58" s="181"/>
      <c r="P58" s="181">
        <f>'将来負担比率（分子）の構造'!M$50</f>
        <v>2540</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f>'将来負担比率（分子）の構造'!I$46</f>
        <v>11</v>
      </c>
      <c r="C61" s="181"/>
      <c r="D61" s="181"/>
      <c r="E61" s="181">
        <f>'将来負担比率（分子）の構造'!J$46</f>
        <v>10</v>
      </c>
      <c r="F61" s="181"/>
      <c r="G61" s="181"/>
      <c r="H61" s="181">
        <f>'将来負担比率（分子）の構造'!K$46</f>
        <v>6</v>
      </c>
      <c r="I61" s="181"/>
      <c r="J61" s="181"/>
      <c r="K61" s="181">
        <f>'将来負担比率（分子）の構造'!L$46</f>
        <v>13</v>
      </c>
      <c r="L61" s="181"/>
      <c r="M61" s="181"/>
      <c r="N61" s="181">
        <f>'将来負担比率（分子）の構造'!M$46</f>
        <v>9</v>
      </c>
      <c r="O61" s="181"/>
      <c r="P61" s="181"/>
    </row>
    <row r="62" spans="1:16">
      <c r="A62" s="181" t="s">
        <v>34</v>
      </c>
      <c r="B62" s="181">
        <f>'将来負担比率（分子）の構造'!I$45</f>
        <v>3007</v>
      </c>
      <c r="C62" s="181"/>
      <c r="D62" s="181"/>
      <c r="E62" s="181">
        <f>'将来負担比率（分子）の構造'!J$45</f>
        <v>2922</v>
      </c>
      <c r="F62" s="181"/>
      <c r="G62" s="181"/>
      <c r="H62" s="181">
        <f>'将来負担比率（分子）の構造'!K$45</f>
        <v>2893</v>
      </c>
      <c r="I62" s="181"/>
      <c r="J62" s="181"/>
      <c r="K62" s="181">
        <f>'将来負担比率（分子）の構造'!L$45</f>
        <v>2818</v>
      </c>
      <c r="L62" s="181"/>
      <c r="M62" s="181"/>
      <c r="N62" s="181">
        <f>'将来負担比率（分子）の構造'!M$45</f>
        <v>2764</v>
      </c>
      <c r="O62" s="181"/>
      <c r="P62" s="181"/>
    </row>
    <row r="63" spans="1:16">
      <c r="A63" s="181" t="s">
        <v>33</v>
      </c>
      <c r="B63" s="181">
        <f>'将来負担比率（分子）の構造'!I$44</f>
        <v>208</v>
      </c>
      <c r="C63" s="181"/>
      <c r="D63" s="181"/>
      <c r="E63" s="181">
        <f>'将来負担比率（分子）の構造'!J$44</f>
        <v>165</v>
      </c>
      <c r="F63" s="181"/>
      <c r="G63" s="181"/>
      <c r="H63" s="181">
        <f>'将来負担比率（分子）の構造'!K$44</f>
        <v>137</v>
      </c>
      <c r="I63" s="181"/>
      <c r="J63" s="181"/>
      <c r="K63" s="181">
        <f>'将来負担比率（分子）の構造'!L$44</f>
        <v>96</v>
      </c>
      <c r="L63" s="181"/>
      <c r="M63" s="181"/>
      <c r="N63" s="181">
        <f>'将来負担比率（分子）の構造'!M$44</f>
        <v>104</v>
      </c>
      <c r="O63" s="181"/>
      <c r="P63" s="181"/>
    </row>
    <row r="64" spans="1:16">
      <c r="A64" s="181" t="s">
        <v>32</v>
      </c>
      <c r="B64" s="181">
        <f>'将来負担比率（分子）の構造'!I$43</f>
        <v>6412</v>
      </c>
      <c r="C64" s="181"/>
      <c r="D64" s="181"/>
      <c r="E64" s="181">
        <f>'将来負担比率（分子）の構造'!J$43</f>
        <v>6393</v>
      </c>
      <c r="F64" s="181"/>
      <c r="G64" s="181"/>
      <c r="H64" s="181">
        <f>'将来負担比率（分子）の構造'!K$43</f>
        <v>5961</v>
      </c>
      <c r="I64" s="181"/>
      <c r="J64" s="181"/>
      <c r="K64" s="181">
        <f>'将来負担比率（分子）の構造'!L$43</f>
        <v>5794</v>
      </c>
      <c r="L64" s="181"/>
      <c r="M64" s="181"/>
      <c r="N64" s="181">
        <f>'将来負担比率（分子）の構造'!M$43</f>
        <v>5548</v>
      </c>
      <c r="O64" s="181"/>
      <c r="P64" s="181"/>
    </row>
    <row r="65" spans="1:16">
      <c r="A65" s="181" t="s">
        <v>31</v>
      </c>
      <c r="B65" s="181">
        <f>'将来負担比率（分子）の構造'!I$42</f>
        <v>132</v>
      </c>
      <c r="C65" s="181"/>
      <c r="D65" s="181"/>
      <c r="E65" s="181">
        <f>'将来負担比率（分子）の構造'!J$42</f>
        <v>100</v>
      </c>
      <c r="F65" s="181"/>
      <c r="G65" s="181"/>
      <c r="H65" s="181">
        <f>'将来負担比率（分子）の構造'!K$42</f>
        <v>71</v>
      </c>
      <c r="I65" s="181"/>
      <c r="J65" s="181"/>
      <c r="K65" s="181">
        <f>'将来負担比率（分子）の構造'!L$42</f>
        <v>43</v>
      </c>
      <c r="L65" s="181"/>
      <c r="M65" s="181"/>
      <c r="N65" s="181">
        <f>'将来負担比率（分子）の構造'!M$42</f>
        <v>15</v>
      </c>
      <c r="O65" s="181"/>
      <c r="P65" s="181"/>
    </row>
    <row r="66" spans="1:16">
      <c r="A66" s="181" t="s">
        <v>30</v>
      </c>
      <c r="B66" s="181">
        <f>'将来負担比率（分子）の構造'!I$41</f>
        <v>19794</v>
      </c>
      <c r="C66" s="181"/>
      <c r="D66" s="181"/>
      <c r="E66" s="181">
        <f>'将来負担比率（分子）の構造'!J$41</f>
        <v>20594</v>
      </c>
      <c r="F66" s="181"/>
      <c r="G66" s="181"/>
      <c r="H66" s="181">
        <f>'将来負担比率（分子）の構造'!K$41</f>
        <v>21191</v>
      </c>
      <c r="I66" s="181"/>
      <c r="J66" s="181"/>
      <c r="K66" s="181">
        <f>'将来負担比率（分子）の構造'!L$41</f>
        <v>21518</v>
      </c>
      <c r="L66" s="181"/>
      <c r="M66" s="181"/>
      <c r="N66" s="181">
        <f>'将来負担比率（分子）の構造'!M$41</f>
        <v>22300</v>
      </c>
      <c r="O66" s="181"/>
      <c r="P66" s="181"/>
    </row>
    <row r="67" spans="1:16">
      <c r="A67" s="181" t="s">
        <v>74</v>
      </c>
      <c r="B67" s="181" t="e">
        <f>NA()</f>
        <v>#N/A</v>
      </c>
      <c r="C67" s="181">
        <f>IF(ISNUMBER('将来負担比率（分子）の構造'!I$53), IF('将来負担比率（分子）の構造'!I$53 &lt; 0, 0, '将来負担比率（分子）の構造'!I$53), NA())</f>
        <v>8586</v>
      </c>
      <c r="D67" s="181" t="e">
        <f>NA()</f>
        <v>#N/A</v>
      </c>
      <c r="E67" s="181" t="e">
        <f>NA()</f>
        <v>#N/A</v>
      </c>
      <c r="F67" s="181">
        <f>IF(ISNUMBER('将来負担比率（分子）の構造'!J$53), IF('将来負担比率（分子）の構造'!J$53 &lt; 0, 0, '将来負担比率（分子）の構造'!J$53), NA())</f>
        <v>9130</v>
      </c>
      <c r="G67" s="181" t="e">
        <f>NA()</f>
        <v>#N/A</v>
      </c>
      <c r="H67" s="181" t="e">
        <f>NA()</f>
        <v>#N/A</v>
      </c>
      <c r="I67" s="181">
        <f>IF(ISNUMBER('将来負担比率（分子）の構造'!K$53), IF('将来負担比率（分子）の構造'!K$53 &lt; 0, 0, '将来負担比率（分子）の構造'!K$53), NA())</f>
        <v>9285</v>
      </c>
      <c r="J67" s="181" t="e">
        <f>NA()</f>
        <v>#N/A</v>
      </c>
      <c r="K67" s="181" t="e">
        <f>NA()</f>
        <v>#N/A</v>
      </c>
      <c r="L67" s="181">
        <f>IF(ISNUMBER('将来負担比率（分子）の構造'!L$53), IF('将来負担比率（分子）の構造'!L$53 &lt; 0, 0, '将来負担比率（分子）の構造'!L$53), NA())</f>
        <v>9574</v>
      </c>
      <c r="M67" s="181" t="e">
        <f>NA()</f>
        <v>#N/A</v>
      </c>
      <c r="N67" s="181" t="e">
        <f>NA()</f>
        <v>#N/A</v>
      </c>
      <c r="O67" s="181">
        <f>IF(ISNUMBER('将来負担比率（分子）の構造'!M$53), IF('将来負担比率（分子）の構造'!M$53 &lt; 0, 0, '将来負担比率（分子）の構造'!M$53), NA())</f>
        <v>11189</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2347</v>
      </c>
      <c r="C72" s="185">
        <f>基金残高に係る経年分析!G55</f>
        <v>1965</v>
      </c>
      <c r="D72" s="185">
        <f>基金残高に係る経年分析!H55</f>
        <v>1151</v>
      </c>
    </row>
    <row r="73" spans="1:16">
      <c r="A73" s="184" t="s">
        <v>77</v>
      </c>
      <c r="B73" s="185">
        <f>基金残高に係る経年分析!F56</f>
        <v>168</v>
      </c>
      <c r="C73" s="185">
        <f>基金残高に係る経年分析!G56</f>
        <v>168</v>
      </c>
      <c r="D73" s="185">
        <f>基金残高に係る経年分析!H56</f>
        <v>152</v>
      </c>
    </row>
    <row r="74" spans="1:16">
      <c r="A74" s="184" t="s">
        <v>78</v>
      </c>
      <c r="B74" s="185">
        <f>基金残高に係る経年分析!F57</f>
        <v>3305</v>
      </c>
      <c r="C74" s="185">
        <f>基金残高に係る経年分析!G57</f>
        <v>1716</v>
      </c>
      <c r="D74" s="185">
        <f>基金残高に係る経年分析!H57</f>
        <v>1581</v>
      </c>
    </row>
  </sheetData>
  <sheetProtection algorithmName="SHA-512" hashValue="PzeRXr+mZRC3BVumxrkimQgk4njBiulp7J46vfuoSkL9h0G8DaDWXO0YecCseLyCEZTklcUr7xx2orzMuKhkqw==" saltValue="rvHZMDhbDNzW7GLxZ9dN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223</v>
      </c>
      <c r="C5" s="632"/>
      <c r="D5" s="632"/>
      <c r="E5" s="632"/>
      <c r="F5" s="632"/>
      <c r="G5" s="632"/>
      <c r="H5" s="632"/>
      <c r="I5" s="632"/>
      <c r="J5" s="632"/>
      <c r="K5" s="632"/>
      <c r="L5" s="632"/>
      <c r="M5" s="632"/>
      <c r="N5" s="632"/>
      <c r="O5" s="632"/>
      <c r="P5" s="632"/>
      <c r="Q5" s="633"/>
      <c r="R5" s="634">
        <v>5950857</v>
      </c>
      <c r="S5" s="635"/>
      <c r="T5" s="635"/>
      <c r="U5" s="635"/>
      <c r="V5" s="635"/>
      <c r="W5" s="635"/>
      <c r="X5" s="635"/>
      <c r="Y5" s="636"/>
      <c r="Z5" s="637">
        <v>24.4</v>
      </c>
      <c r="AA5" s="637"/>
      <c r="AB5" s="637"/>
      <c r="AC5" s="637"/>
      <c r="AD5" s="638">
        <v>5784082</v>
      </c>
      <c r="AE5" s="638"/>
      <c r="AF5" s="638"/>
      <c r="AG5" s="638"/>
      <c r="AH5" s="638"/>
      <c r="AI5" s="638"/>
      <c r="AJ5" s="638"/>
      <c r="AK5" s="638"/>
      <c r="AL5" s="639">
        <v>61.2</v>
      </c>
      <c r="AM5" s="640"/>
      <c r="AN5" s="640"/>
      <c r="AO5" s="641"/>
      <c r="AP5" s="631" t="s">
        <v>224</v>
      </c>
      <c r="AQ5" s="632"/>
      <c r="AR5" s="632"/>
      <c r="AS5" s="632"/>
      <c r="AT5" s="632"/>
      <c r="AU5" s="632"/>
      <c r="AV5" s="632"/>
      <c r="AW5" s="632"/>
      <c r="AX5" s="632"/>
      <c r="AY5" s="632"/>
      <c r="AZ5" s="632"/>
      <c r="BA5" s="632"/>
      <c r="BB5" s="632"/>
      <c r="BC5" s="632"/>
      <c r="BD5" s="632"/>
      <c r="BE5" s="632"/>
      <c r="BF5" s="633"/>
      <c r="BG5" s="645">
        <v>5762617</v>
      </c>
      <c r="BH5" s="646"/>
      <c r="BI5" s="646"/>
      <c r="BJ5" s="646"/>
      <c r="BK5" s="646"/>
      <c r="BL5" s="646"/>
      <c r="BM5" s="646"/>
      <c r="BN5" s="647"/>
      <c r="BO5" s="648">
        <v>96.8</v>
      </c>
      <c r="BP5" s="648"/>
      <c r="BQ5" s="648"/>
      <c r="BR5" s="648"/>
      <c r="BS5" s="649">
        <v>94894</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c r="B6" s="642" t="s">
        <v>228</v>
      </c>
      <c r="C6" s="643"/>
      <c r="D6" s="643"/>
      <c r="E6" s="643"/>
      <c r="F6" s="643"/>
      <c r="G6" s="643"/>
      <c r="H6" s="643"/>
      <c r="I6" s="643"/>
      <c r="J6" s="643"/>
      <c r="K6" s="643"/>
      <c r="L6" s="643"/>
      <c r="M6" s="643"/>
      <c r="N6" s="643"/>
      <c r="O6" s="643"/>
      <c r="P6" s="643"/>
      <c r="Q6" s="644"/>
      <c r="R6" s="645">
        <v>194046</v>
      </c>
      <c r="S6" s="646"/>
      <c r="T6" s="646"/>
      <c r="U6" s="646"/>
      <c r="V6" s="646"/>
      <c r="W6" s="646"/>
      <c r="X6" s="646"/>
      <c r="Y6" s="647"/>
      <c r="Z6" s="648">
        <v>0.8</v>
      </c>
      <c r="AA6" s="648"/>
      <c r="AB6" s="648"/>
      <c r="AC6" s="648"/>
      <c r="AD6" s="649">
        <v>194046</v>
      </c>
      <c r="AE6" s="649"/>
      <c r="AF6" s="649"/>
      <c r="AG6" s="649"/>
      <c r="AH6" s="649"/>
      <c r="AI6" s="649"/>
      <c r="AJ6" s="649"/>
      <c r="AK6" s="649"/>
      <c r="AL6" s="650">
        <v>2.1</v>
      </c>
      <c r="AM6" s="651"/>
      <c r="AN6" s="651"/>
      <c r="AO6" s="652"/>
      <c r="AP6" s="642" t="s">
        <v>229</v>
      </c>
      <c r="AQ6" s="643"/>
      <c r="AR6" s="643"/>
      <c r="AS6" s="643"/>
      <c r="AT6" s="643"/>
      <c r="AU6" s="643"/>
      <c r="AV6" s="643"/>
      <c r="AW6" s="643"/>
      <c r="AX6" s="643"/>
      <c r="AY6" s="643"/>
      <c r="AZ6" s="643"/>
      <c r="BA6" s="643"/>
      <c r="BB6" s="643"/>
      <c r="BC6" s="643"/>
      <c r="BD6" s="643"/>
      <c r="BE6" s="643"/>
      <c r="BF6" s="644"/>
      <c r="BG6" s="645">
        <v>5762617</v>
      </c>
      <c r="BH6" s="646"/>
      <c r="BI6" s="646"/>
      <c r="BJ6" s="646"/>
      <c r="BK6" s="646"/>
      <c r="BL6" s="646"/>
      <c r="BM6" s="646"/>
      <c r="BN6" s="647"/>
      <c r="BO6" s="648">
        <v>96.8</v>
      </c>
      <c r="BP6" s="648"/>
      <c r="BQ6" s="648"/>
      <c r="BR6" s="648"/>
      <c r="BS6" s="649">
        <v>94894</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203749</v>
      </c>
      <c r="CS6" s="646"/>
      <c r="CT6" s="646"/>
      <c r="CU6" s="646"/>
      <c r="CV6" s="646"/>
      <c r="CW6" s="646"/>
      <c r="CX6" s="646"/>
      <c r="CY6" s="647"/>
      <c r="CZ6" s="639">
        <v>0.9</v>
      </c>
      <c r="DA6" s="640"/>
      <c r="DB6" s="640"/>
      <c r="DC6" s="659"/>
      <c r="DD6" s="654" t="s">
        <v>127</v>
      </c>
      <c r="DE6" s="646"/>
      <c r="DF6" s="646"/>
      <c r="DG6" s="646"/>
      <c r="DH6" s="646"/>
      <c r="DI6" s="646"/>
      <c r="DJ6" s="646"/>
      <c r="DK6" s="646"/>
      <c r="DL6" s="646"/>
      <c r="DM6" s="646"/>
      <c r="DN6" s="646"/>
      <c r="DO6" s="646"/>
      <c r="DP6" s="647"/>
      <c r="DQ6" s="654">
        <v>203727</v>
      </c>
      <c r="DR6" s="646"/>
      <c r="DS6" s="646"/>
      <c r="DT6" s="646"/>
      <c r="DU6" s="646"/>
      <c r="DV6" s="646"/>
      <c r="DW6" s="646"/>
      <c r="DX6" s="646"/>
      <c r="DY6" s="646"/>
      <c r="DZ6" s="646"/>
      <c r="EA6" s="646"/>
      <c r="EB6" s="646"/>
      <c r="EC6" s="655"/>
    </row>
    <row r="7" spans="2:143" ht="11.25" customHeight="1">
      <c r="B7" s="642" t="s">
        <v>231</v>
      </c>
      <c r="C7" s="643"/>
      <c r="D7" s="643"/>
      <c r="E7" s="643"/>
      <c r="F7" s="643"/>
      <c r="G7" s="643"/>
      <c r="H7" s="643"/>
      <c r="I7" s="643"/>
      <c r="J7" s="643"/>
      <c r="K7" s="643"/>
      <c r="L7" s="643"/>
      <c r="M7" s="643"/>
      <c r="N7" s="643"/>
      <c r="O7" s="643"/>
      <c r="P7" s="643"/>
      <c r="Q7" s="644"/>
      <c r="R7" s="645">
        <v>3769</v>
      </c>
      <c r="S7" s="646"/>
      <c r="T7" s="646"/>
      <c r="U7" s="646"/>
      <c r="V7" s="646"/>
      <c r="W7" s="646"/>
      <c r="X7" s="646"/>
      <c r="Y7" s="647"/>
      <c r="Z7" s="648">
        <v>0</v>
      </c>
      <c r="AA7" s="648"/>
      <c r="AB7" s="648"/>
      <c r="AC7" s="648"/>
      <c r="AD7" s="649">
        <v>3769</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2606613</v>
      </c>
      <c r="BH7" s="646"/>
      <c r="BI7" s="646"/>
      <c r="BJ7" s="646"/>
      <c r="BK7" s="646"/>
      <c r="BL7" s="646"/>
      <c r="BM7" s="646"/>
      <c r="BN7" s="647"/>
      <c r="BO7" s="648">
        <v>43.8</v>
      </c>
      <c r="BP7" s="648"/>
      <c r="BQ7" s="648"/>
      <c r="BR7" s="648"/>
      <c r="BS7" s="649">
        <v>94894</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1841632</v>
      </c>
      <c r="CS7" s="646"/>
      <c r="CT7" s="646"/>
      <c r="CU7" s="646"/>
      <c r="CV7" s="646"/>
      <c r="CW7" s="646"/>
      <c r="CX7" s="646"/>
      <c r="CY7" s="647"/>
      <c r="CZ7" s="648">
        <v>8</v>
      </c>
      <c r="DA7" s="648"/>
      <c r="DB7" s="648"/>
      <c r="DC7" s="648"/>
      <c r="DD7" s="654">
        <v>132204</v>
      </c>
      <c r="DE7" s="646"/>
      <c r="DF7" s="646"/>
      <c r="DG7" s="646"/>
      <c r="DH7" s="646"/>
      <c r="DI7" s="646"/>
      <c r="DJ7" s="646"/>
      <c r="DK7" s="646"/>
      <c r="DL7" s="646"/>
      <c r="DM7" s="646"/>
      <c r="DN7" s="646"/>
      <c r="DO7" s="646"/>
      <c r="DP7" s="647"/>
      <c r="DQ7" s="654">
        <v>1453970</v>
      </c>
      <c r="DR7" s="646"/>
      <c r="DS7" s="646"/>
      <c r="DT7" s="646"/>
      <c r="DU7" s="646"/>
      <c r="DV7" s="646"/>
      <c r="DW7" s="646"/>
      <c r="DX7" s="646"/>
      <c r="DY7" s="646"/>
      <c r="DZ7" s="646"/>
      <c r="EA7" s="646"/>
      <c r="EB7" s="646"/>
      <c r="EC7" s="655"/>
    </row>
    <row r="8" spans="2:143" ht="11.25" customHeight="1">
      <c r="B8" s="642" t="s">
        <v>234</v>
      </c>
      <c r="C8" s="643"/>
      <c r="D8" s="643"/>
      <c r="E8" s="643"/>
      <c r="F8" s="643"/>
      <c r="G8" s="643"/>
      <c r="H8" s="643"/>
      <c r="I8" s="643"/>
      <c r="J8" s="643"/>
      <c r="K8" s="643"/>
      <c r="L8" s="643"/>
      <c r="M8" s="643"/>
      <c r="N8" s="643"/>
      <c r="O8" s="643"/>
      <c r="P8" s="643"/>
      <c r="Q8" s="644"/>
      <c r="R8" s="645">
        <v>20985</v>
      </c>
      <c r="S8" s="646"/>
      <c r="T8" s="646"/>
      <c r="U8" s="646"/>
      <c r="V8" s="646"/>
      <c r="W8" s="646"/>
      <c r="X8" s="646"/>
      <c r="Y8" s="647"/>
      <c r="Z8" s="648">
        <v>0.1</v>
      </c>
      <c r="AA8" s="648"/>
      <c r="AB8" s="648"/>
      <c r="AC8" s="648"/>
      <c r="AD8" s="649">
        <v>20985</v>
      </c>
      <c r="AE8" s="649"/>
      <c r="AF8" s="649"/>
      <c r="AG8" s="649"/>
      <c r="AH8" s="649"/>
      <c r="AI8" s="649"/>
      <c r="AJ8" s="649"/>
      <c r="AK8" s="649"/>
      <c r="AL8" s="650">
        <v>0.2</v>
      </c>
      <c r="AM8" s="651"/>
      <c r="AN8" s="651"/>
      <c r="AO8" s="652"/>
      <c r="AP8" s="642" t="s">
        <v>235</v>
      </c>
      <c r="AQ8" s="643"/>
      <c r="AR8" s="643"/>
      <c r="AS8" s="643"/>
      <c r="AT8" s="643"/>
      <c r="AU8" s="643"/>
      <c r="AV8" s="643"/>
      <c r="AW8" s="643"/>
      <c r="AX8" s="643"/>
      <c r="AY8" s="643"/>
      <c r="AZ8" s="643"/>
      <c r="BA8" s="643"/>
      <c r="BB8" s="643"/>
      <c r="BC8" s="643"/>
      <c r="BD8" s="643"/>
      <c r="BE8" s="643"/>
      <c r="BF8" s="644"/>
      <c r="BG8" s="645">
        <v>76054</v>
      </c>
      <c r="BH8" s="646"/>
      <c r="BI8" s="646"/>
      <c r="BJ8" s="646"/>
      <c r="BK8" s="646"/>
      <c r="BL8" s="646"/>
      <c r="BM8" s="646"/>
      <c r="BN8" s="647"/>
      <c r="BO8" s="648">
        <v>1.3</v>
      </c>
      <c r="BP8" s="648"/>
      <c r="BQ8" s="648"/>
      <c r="BR8" s="648"/>
      <c r="BS8" s="654" t="s">
        <v>127</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6307984</v>
      </c>
      <c r="CS8" s="646"/>
      <c r="CT8" s="646"/>
      <c r="CU8" s="646"/>
      <c r="CV8" s="646"/>
      <c r="CW8" s="646"/>
      <c r="CX8" s="646"/>
      <c r="CY8" s="647"/>
      <c r="CZ8" s="648">
        <v>27.4</v>
      </c>
      <c r="DA8" s="648"/>
      <c r="DB8" s="648"/>
      <c r="DC8" s="648"/>
      <c r="DD8" s="654">
        <v>8789</v>
      </c>
      <c r="DE8" s="646"/>
      <c r="DF8" s="646"/>
      <c r="DG8" s="646"/>
      <c r="DH8" s="646"/>
      <c r="DI8" s="646"/>
      <c r="DJ8" s="646"/>
      <c r="DK8" s="646"/>
      <c r="DL8" s="646"/>
      <c r="DM8" s="646"/>
      <c r="DN8" s="646"/>
      <c r="DO8" s="646"/>
      <c r="DP8" s="647"/>
      <c r="DQ8" s="654">
        <v>3189024</v>
      </c>
      <c r="DR8" s="646"/>
      <c r="DS8" s="646"/>
      <c r="DT8" s="646"/>
      <c r="DU8" s="646"/>
      <c r="DV8" s="646"/>
      <c r="DW8" s="646"/>
      <c r="DX8" s="646"/>
      <c r="DY8" s="646"/>
      <c r="DZ8" s="646"/>
      <c r="EA8" s="646"/>
      <c r="EB8" s="646"/>
      <c r="EC8" s="655"/>
    </row>
    <row r="9" spans="2:143" ht="11.25" customHeight="1">
      <c r="B9" s="642" t="s">
        <v>237</v>
      </c>
      <c r="C9" s="643"/>
      <c r="D9" s="643"/>
      <c r="E9" s="643"/>
      <c r="F9" s="643"/>
      <c r="G9" s="643"/>
      <c r="H9" s="643"/>
      <c r="I9" s="643"/>
      <c r="J9" s="643"/>
      <c r="K9" s="643"/>
      <c r="L9" s="643"/>
      <c r="M9" s="643"/>
      <c r="N9" s="643"/>
      <c r="O9" s="643"/>
      <c r="P9" s="643"/>
      <c r="Q9" s="644"/>
      <c r="R9" s="645">
        <v>12753</v>
      </c>
      <c r="S9" s="646"/>
      <c r="T9" s="646"/>
      <c r="U9" s="646"/>
      <c r="V9" s="646"/>
      <c r="W9" s="646"/>
      <c r="X9" s="646"/>
      <c r="Y9" s="647"/>
      <c r="Z9" s="648">
        <v>0.1</v>
      </c>
      <c r="AA9" s="648"/>
      <c r="AB9" s="648"/>
      <c r="AC9" s="648"/>
      <c r="AD9" s="649">
        <v>12753</v>
      </c>
      <c r="AE9" s="649"/>
      <c r="AF9" s="649"/>
      <c r="AG9" s="649"/>
      <c r="AH9" s="649"/>
      <c r="AI9" s="649"/>
      <c r="AJ9" s="649"/>
      <c r="AK9" s="649"/>
      <c r="AL9" s="650">
        <v>0.1</v>
      </c>
      <c r="AM9" s="651"/>
      <c r="AN9" s="651"/>
      <c r="AO9" s="652"/>
      <c r="AP9" s="642" t="s">
        <v>238</v>
      </c>
      <c r="AQ9" s="643"/>
      <c r="AR9" s="643"/>
      <c r="AS9" s="643"/>
      <c r="AT9" s="643"/>
      <c r="AU9" s="643"/>
      <c r="AV9" s="643"/>
      <c r="AW9" s="643"/>
      <c r="AX9" s="643"/>
      <c r="AY9" s="643"/>
      <c r="AZ9" s="643"/>
      <c r="BA9" s="643"/>
      <c r="BB9" s="643"/>
      <c r="BC9" s="643"/>
      <c r="BD9" s="643"/>
      <c r="BE9" s="643"/>
      <c r="BF9" s="644"/>
      <c r="BG9" s="645">
        <v>1934510</v>
      </c>
      <c r="BH9" s="646"/>
      <c r="BI9" s="646"/>
      <c r="BJ9" s="646"/>
      <c r="BK9" s="646"/>
      <c r="BL9" s="646"/>
      <c r="BM9" s="646"/>
      <c r="BN9" s="647"/>
      <c r="BO9" s="648">
        <v>32.5</v>
      </c>
      <c r="BP9" s="648"/>
      <c r="BQ9" s="648"/>
      <c r="BR9" s="648"/>
      <c r="BS9" s="654" t="s">
        <v>239</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5328315</v>
      </c>
      <c r="CS9" s="646"/>
      <c r="CT9" s="646"/>
      <c r="CU9" s="646"/>
      <c r="CV9" s="646"/>
      <c r="CW9" s="646"/>
      <c r="CX9" s="646"/>
      <c r="CY9" s="647"/>
      <c r="CZ9" s="648">
        <v>23.1</v>
      </c>
      <c r="DA9" s="648"/>
      <c r="DB9" s="648"/>
      <c r="DC9" s="648"/>
      <c r="DD9" s="654">
        <v>273456</v>
      </c>
      <c r="DE9" s="646"/>
      <c r="DF9" s="646"/>
      <c r="DG9" s="646"/>
      <c r="DH9" s="646"/>
      <c r="DI9" s="646"/>
      <c r="DJ9" s="646"/>
      <c r="DK9" s="646"/>
      <c r="DL9" s="646"/>
      <c r="DM9" s="646"/>
      <c r="DN9" s="646"/>
      <c r="DO9" s="646"/>
      <c r="DP9" s="647"/>
      <c r="DQ9" s="654">
        <v>5019995</v>
      </c>
      <c r="DR9" s="646"/>
      <c r="DS9" s="646"/>
      <c r="DT9" s="646"/>
      <c r="DU9" s="646"/>
      <c r="DV9" s="646"/>
      <c r="DW9" s="646"/>
      <c r="DX9" s="646"/>
      <c r="DY9" s="646"/>
      <c r="DZ9" s="646"/>
      <c r="EA9" s="646"/>
      <c r="EB9" s="646"/>
      <c r="EC9" s="655"/>
    </row>
    <row r="10" spans="2:143" ht="11.25" customHeight="1">
      <c r="B10" s="642" t="s">
        <v>241</v>
      </c>
      <c r="C10" s="643"/>
      <c r="D10" s="643"/>
      <c r="E10" s="643"/>
      <c r="F10" s="643"/>
      <c r="G10" s="643"/>
      <c r="H10" s="643"/>
      <c r="I10" s="643"/>
      <c r="J10" s="643"/>
      <c r="K10" s="643"/>
      <c r="L10" s="643"/>
      <c r="M10" s="643"/>
      <c r="N10" s="643"/>
      <c r="O10" s="643"/>
      <c r="P10" s="643"/>
      <c r="Q10" s="644"/>
      <c r="R10" s="645" t="s">
        <v>127</v>
      </c>
      <c r="S10" s="646"/>
      <c r="T10" s="646"/>
      <c r="U10" s="646"/>
      <c r="V10" s="646"/>
      <c r="W10" s="646"/>
      <c r="X10" s="646"/>
      <c r="Y10" s="647"/>
      <c r="Z10" s="648" t="s">
        <v>127</v>
      </c>
      <c r="AA10" s="648"/>
      <c r="AB10" s="648"/>
      <c r="AC10" s="648"/>
      <c r="AD10" s="649" t="s">
        <v>127</v>
      </c>
      <c r="AE10" s="649"/>
      <c r="AF10" s="649"/>
      <c r="AG10" s="649"/>
      <c r="AH10" s="649"/>
      <c r="AI10" s="649"/>
      <c r="AJ10" s="649"/>
      <c r="AK10" s="649"/>
      <c r="AL10" s="650" t="s">
        <v>127</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117503</v>
      </c>
      <c r="BH10" s="646"/>
      <c r="BI10" s="646"/>
      <c r="BJ10" s="646"/>
      <c r="BK10" s="646"/>
      <c r="BL10" s="646"/>
      <c r="BM10" s="646"/>
      <c r="BN10" s="647"/>
      <c r="BO10" s="648">
        <v>2</v>
      </c>
      <c r="BP10" s="648"/>
      <c r="BQ10" s="648"/>
      <c r="BR10" s="648"/>
      <c r="BS10" s="654" t="s">
        <v>127</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t="s">
        <v>239</v>
      </c>
      <c r="CS10" s="646"/>
      <c r="CT10" s="646"/>
      <c r="CU10" s="646"/>
      <c r="CV10" s="646"/>
      <c r="CW10" s="646"/>
      <c r="CX10" s="646"/>
      <c r="CY10" s="647"/>
      <c r="CZ10" s="648" t="s">
        <v>127</v>
      </c>
      <c r="DA10" s="648"/>
      <c r="DB10" s="648"/>
      <c r="DC10" s="648"/>
      <c r="DD10" s="654" t="s">
        <v>239</v>
      </c>
      <c r="DE10" s="646"/>
      <c r="DF10" s="646"/>
      <c r="DG10" s="646"/>
      <c r="DH10" s="646"/>
      <c r="DI10" s="646"/>
      <c r="DJ10" s="646"/>
      <c r="DK10" s="646"/>
      <c r="DL10" s="646"/>
      <c r="DM10" s="646"/>
      <c r="DN10" s="646"/>
      <c r="DO10" s="646"/>
      <c r="DP10" s="647"/>
      <c r="DQ10" s="654" t="s">
        <v>239</v>
      </c>
      <c r="DR10" s="646"/>
      <c r="DS10" s="646"/>
      <c r="DT10" s="646"/>
      <c r="DU10" s="646"/>
      <c r="DV10" s="646"/>
      <c r="DW10" s="646"/>
      <c r="DX10" s="646"/>
      <c r="DY10" s="646"/>
      <c r="DZ10" s="646"/>
      <c r="EA10" s="646"/>
      <c r="EB10" s="646"/>
      <c r="EC10" s="655"/>
    </row>
    <row r="11" spans="2:143" ht="11.25" customHeight="1">
      <c r="B11" s="642" t="s">
        <v>244</v>
      </c>
      <c r="C11" s="643"/>
      <c r="D11" s="643"/>
      <c r="E11" s="643"/>
      <c r="F11" s="643"/>
      <c r="G11" s="643"/>
      <c r="H11" s="643"/>
      <c r="I11" s="643"/>
      <c r="J11" s="643"/>
      <c r="K11" s="643"/>
      <c r="L11" s="643"/>
      <c r="M11" s="643"/>
      <c r="N11" s="643"/>
      <c r="O11" s="643"/>
      <c r="P11" s="643"/>
      <c r="Q11" s="644"/>
      <c r="R11" s="645">
        <v>761011</v>
      </c>
      <c r="S11" s="646"/>
      <c r="T11" s="646"/>
      <c r="U11" s="646"/>
      <c r="V11" s="646"/>
      <c r="W11" s="646"/>
      <c r="X11" s="646"/>
      <c r="Y11" s="647"/>
      <c r="Z11" s="650">
        <v>3.1</v>
      </c>
      <c r="AA11" s="651"/>
      <c r="AB11" s="651"/>
      <c r="AC11" s="663"/>
      <c r="AD11" s="654">
        <v>761011</v>
      </c>
      <c r="AE11" s="646"/>
      <c r="AF11" s="646"/>
      <c r="AG11" s="646"/>
      <c r="AH11" s="646"/>
      <c r="AI11" s="646"/>
      <c r="AJ11" s="646"/>
      <c r="AK11" s="647"/>
      <c r="AL11" s="650">
        <v>8.1</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478546</v>
      </c>
      <c r="BH11" s="646"/>
      <c r="BI11" s="646"/>
      <c r="BJ11" s="646"/>
      <c r="BK11" s="646"/>
      <c r="BL11" s="646"/>
      <c r="BM11" s="646"/>
      <c r="BN11" s="647"/>
      <c r="BO11" s="648">
        <v>8</v>
      </c>
      <c r="BP11" s="648"/>
      <c r="BQ11" s="648"/>
      <c r="BR11" s="648"/>
      <c r="BS11" s="654">
        <v>94894</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884299</v>
      </c>
      <c r="CS11" s="646"/>
      <c r="CT11" s="646"/>
      <c r="CU11" s="646"/>
      <c r="CV11" s="646"/>
      <c r="CW11" s="646"/>
      <c r="CX11" s="646"/>
      <c r="CY11" s="647"/>
      <c r="CZ11" s="648">
        <v>3.8</v>
      </c>
      <c r="DA11" s="648"/>
      <c r="DB11" s="648"/>
      <c r="DC11" s="648"/>
      <c r="DD11" s="654">
        <v>420551</v>
      </c>
      <c r="DE11" s="646"/>
      <c r="DF11" s="646"/>
      <c r="DG11" s="646"/>
      <c r="DH11" s="646"/>
      <c r="DI11" s="646"/>
      <c r="DJ11" s="646"/>
      <c r="DK11" s="646"/>
      <c r="DL11" s="646"/>
      <c r="DM11" s="646"/>
      <c r="DN11" s="646"/>
      <c r="DO11" s="646"/>
      <c r="DP11" s="647"/>
      <c r="DQ11" s="654">
        <v>525176</v>
      </c>
      <c r="DR11" s="646"/>
      <c r="DS11" s="646"/>
      <c r="DT11" s="646"/>
      <c r="DU11" s="646"/>
      <c r="DV11" s="646"/>
      <c r="DW11" s="646"/>
      <c r="DX11" s="646"/>
      <c r="DY11" s="646"/>
      <c r="DZ11" s="646"/>
      <c r="EA11" s="646"/>
      <c r="EB11" s="646"/>
      <c r="EC11" s="655"/>
    </row>
    <row r="12" spans="2:143" ht="11.25" customHeight="1">
      <c r="B12" s="642" t="s">
        <v>247</v>
      </c>
      <c r="C12" s="643"/>
      <c r="D12" s="643"/>
      <c r="E12" s="643"/>
      <c r="F12" s="643"/>
      <c r="G12" s="643"/>
      <c r="H12" s="643"/>
      <c r="I12" s="643"/>
      <c r="J12" s="643"/>
      <c r="K12" s="643"/>
      <c r="L12" s="643"/>
      <c r="M12" s="643"/>
      <c r="N12" s="643"/>
      <c r="O12" s="643"/>
      <c r="P12" s="643"/>
      <c r="Q12" s="644"/>
      <c r="R12" s="645">
        <v>7479</v>
      </c>
      <c r="S12" s="646"/>
      <c r="T12" s="646"/>
      <c r="U12" s="646"/>
      <c r="V12" s="646"/>
      <c r="W12" s="646"/>
      <c r="X12" s="646"/>
      <c r="Y12" s="647"/>
      <c r="Z12" s="648">
        <v>0</v>
      </c>
      <c r="AA12" s="648"/>
      <c r="AB12" s="648"/>
      <c r="AC12" s="648"/>
      <c r="AD12" s="649">
        <v>5875</v>
      </c>
      <c r="AE12" s="649"/>
      <c r="AF12" s="649"/>
      <c r="AG12" s="649"/>
      <c r="AH12" s="649"/>
      <c r="AI12" s="649"/>
      <c r="AJ12" s="649"/>
      <c r="AK12" s="649"/>
      <c r="AL12" s="650">
        <v>0.1</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2680906</v>
      </c>
      <c r="BH12" s="646"/>
      <c r="BI12" s="646"/>
      <c r="BJ12" s="646"/>
      <c r="BK12" s="646"/>
      <c r="BL12" s="646"/>
      <c r="BM12" s="646"/>
      <c r="BN12" s="647"/>
      <c r="BO12" s="648">
        <v>45.1</v>
      </c>
      <c r="BP12" s="648"/>
      <c r="BQ12" s="648"/>
      <c r="BR12" s="648"/>
      <c r="BS12" s="654" t="s">
        <v>127</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389539</v>
      </c>
      <c r="CS12" s="646"/>
      <c r="CT12" s="646"/>
      <c r="CU12" s="646"/>
      <c r="CV12" s="646"/>
      <c r="CW12" s="646"/>
      <c r="CX12" s="646"/>
      <c r="CY12" s="647"/>
      <c r="CZ12" s="648">
        <v>1.7</v>
      </c>
      <c r="DA12" s="648"/>
      <c r="DB12" s="648"/>
      <c r="DC12" s="648"/>
      <c r="DD12" s="654">
        <v>15876</v>
      </c>
      <c r="DE12" s="646"/>
      <c r="DF12" s="646"/>
      <c r="DG12" s="646"/>
      <c r="DH12" s="646"/>
      <c r="DI12" s="646"/>
      <c r="DJ12" s="646"/>
      <c r="DK12" s="646"/>
      <c r="DL12" s="646"/>
      <c r="DM12" s="646"/>
      <c r="DN12" s="646"/>
      <c r="DO12" s="646"/>
      <c r="DP12" s="647"/>
      <c r="DQ12" s="654">
        <v>316523</v>
      </c>
      <c r="DR12" s="646"/>
      <c r="DS12" s="646"/>
      <c r="DT12" s="646"/>
      <c r="DU12" s="646"/>
      <c r="DV12" s="646"/>
      <c r="DW12" s="646"/>
      <c r="DX12" s="646"/>
      <c r="DY12" s="646"/>
      <c r="DZ12" s="646"/>
      <c r="EA12" s="646"/>
      <c r="EB12" s="646"/>
      <c r="EC12" s="655"/>
    </row>
    <row r="13" spans="2:143" ht="11.25" customHeight="1">
      <c r="B13" s="642" t="s">
        <v>250</v>
      </c>
      <c r="C13" s="643"/>
      <c r="D13" s="643"/>
      <c r="E13" s="643"/>
      <c r="F13" s="643"/>
      <c r="G13" s="643"/>
      <c r="H13" s="643"/>
      <c r="I13" s="643"/>
      <c r="J13" s="643"/>
      <c r="K13" s="643"/>
      <c r="L13" s="643"/>
      <c r="M13" s="643"/>
      <c r="N13" s="643"/>
      <c r="O13" s="643"/>
      <c r="P13" s="643"/>
      <c r="Q13" s="644"/>
      <c r="R13" s="645" t="s">
        <v>239</v>
      </c>
      <c r="S13" s="646"/>
      <c r="T13" s="646"/>
      <c r="U13" s="646"/>
      <c r="V13" s="646"/>
      <c r="W13" s="646"/>
      <c r="X13" s="646"/>
      <c r="Y13" s="647"/>
      <c r="Z13" s="648" t="s">
        <v>239</v>
      </c>
      <c r="AA13" s="648"/>
      <c r="AB13" s="648"/>
      <c r="AC13" s="648"/>
      <c r="AD13" s="649" t="s">
        <v>135</v>
      </c>
      <c r="AE13" s="649"/>
      <c r="AF13" s="649"/>
      <c r="AG13" s="649"/>
      <c r="AH13" s="649"/>
      <c r="AI13" s="649"/>
      <c r="AJ13" s="649"/>
      <c r="AK13" s="649"/>
      <c r="AL13" s="650" t="s">
        <v>127</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2664551</v>
      </c>
      <c r="BH13" s="646"/>
      <c r="BI13" s="646"/>
      <c r="BJ13" s="646"/>
      <c r="BK13" s="646"/>
      <c r="BL13" s="646"/>
      <c r="BM13" s="646"/>
      <c r="BN13" s="647"/>
      <c r="BO13" s="648">
        <v>44.8</v>
      </c>
      <c r="BP13" s="648"/>
      <c r="BQ13" s="648"/>
      <c r="BR13" s="648"/>
      <c r="BS13" s="654" t="s">
        <v>239</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2228592</v>
      </c>
      <c r="CS13" s="646"/>
      <c r="CT13" s="646"/>
      <c r="CU13" s="646"/>
      <c r="CV13" s="646"/>
      <c r="CW13" s="646"/>
      <c r="CX13" s="646"/>
      <c r="CY13" s="647"/>
      <c r="CZ13" s="648">
        <v>9.6999999999999993</v>
      </c>
      <c r="DA13" s="648"/>
      <c r="DB13" s="648"/>
      <c r="DC13" s="648"/>
      <c r="DD13" s="654">
        <v>1442496</v>
      </c>
      <c r="DE13" s="646"/>
      <c r="DF13" s="646"/>
      <c r="DG13" s="646"/>
      <c r="DH13" s="646"/>
      <c r="DI13" s="646"/>
      <c r="DJ13" s="646"/>
      <c r="DK13" s="646"/>
      <c r="DL13" s="646"/>
      <c r="DM13" s="646"/>
      <c r="DN13" s="646"/>
      <c r="DO13" s="646"/>
      <c r="DP13" s="647"/>
      <c r="DQ13" s="654">
        <v>1009208</v>
      </c>
      <c r="DR13" s="646"/>
      <c r="DS13" s="646"/>
      <c r="DT13" s="646"/>
      <c r="DU13" s="646"/>
      <c r="DV13" s="646"/>
      <c r="DW13" s="646"/>
      <c r="DX13" s="646"/>
      <c r="DY13" s="646"/>
      <c r="DZ13" s="646"/>
      <c r="EA13" s="646"/>
      <c r="EB13" s="646"/>
      <c r="EC13" s="655"/>
    </row>
    <row r="14" spans="2:143" ht="11.25" customHeight="1">
      <c r="B14" s="642" t="s">
        <v>253</v>
      </c>
      <c r="C14" s="643"/>
      <c r="D14" s="643"/>
      <c r="E14" s="643"/>
      <c r="F14" s="643"/>
      <c r="G14" s="643"/>
      <c r="H14" s="643"/>
      <c r="I14" s="643"/>
      <c r="J14" s="643"/>
      <c r="K14" s="643"/>
      <c r="L14" s="643"/>
      <c r="M14" s="643"/>
      <c r="N14" s="643"/>
      <c r="O14" s="643"/>
      <c r="P14" s="643"/>
      <c r="Q14" s="644"/>
      <c r="R14" s="645">
        <v>27008</v>
      </c>
      <c r="S14" s="646"/>
      <c r="T14" s="646"/>
      <c r="U14" s="646"/>
      <c r="V14" s="646"/>
      <c r="W14" s="646"/>
      <c r="X14" s="646"/>
      <c r="Y14" s="647"/>
      <c r="Z14" s="648">
        <v>0.1</v>
      </c>
      <c r="AA14" s="648"/>
      <c r="AB14" s="648"/>
      <c r="AC14" s="648"/>
      <c r="AD14" s="649">
        <v>27008</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132714</v>
      </c>
      <c r="BH14" s="646"/>
      <c r="BI14" s="646"/>
      <c r="BJ14" s="646"/>
      <c r="BK14" s="646"/>
      <c r="BL14" s="646"/>
      <c r="BM14" s="646"/>
      <c r="BN14" s="647"/>
      <c r="BO14" s="648">
        <v>2.2000000000000002</v>
      </c>
      <c r="BP14" s="648"/>
      <c r="BQ14" s="648"/>
      <c r="BR14" s="648"/>
      <c r="BS14" s="654" t="s">
        <v>127</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912305</v>
      </c>
      <c r="CS14" s="646"/>
      <c r="CT14" s="646"/>
      <c r="CU14" s="646"/>
      <c r="CV14" s="646"/>
      <c r="CW14" s="646"/>
      <c r="CX14" s="646"/>
      <c r="CY14" s="647"/>
      <c r="CZ14" s="648">
        <v>4</v>
      </c>
      <c r="DA14" s="648"/>
      <c r="DB14" s="648"/>
      <c r="DC14" s="648"/>
      <c r="DD14" s="654">
        <v>123592</v>
      </c>
      <c r="DE14" s="646"/>
      <c r="DF14" s="646"/>
      <c r="DG14" s="646"/>
      <c r="DH14" s="646"/>
      <c r="DI14" s="646"/>
      <c r="DJ14" s="646"/>
      <c r="DK14" s="646"/>
      <c r="DL14" s="646"/>
      <c r="DM14" s="646"/>
      <c r="DN14" s="646"/>
      <c r="DO14" s="646"/>
      <c r="DP14" s="647"/>
      <c r="DQ14" s="654">
        <v>789057</v>
      </c>
      <c r="DR14" s="646"/>
      <c r="DS14" s="646"/>
      <c r="DT14" s="646"/>
      <c r="DU14" s="646"/>
      <c r="DV14" s="646"/>
      <c r="DW14" s="646"/>
      <c r="DX14" s="646"/>
      <c r="DY14" s="646"/>
      <c r="DZ14" s="646"/>
      <c r="EA14" s="646"/>
      <c r="EB14" s="646"/>
      <c r="EC14" s="655"/>
    </row>
    <row r="15" spans="2:143" ht="11.25" customHeight="1">
      <c r="B15" s="642" t="s">
        <v>256</v>
      </c>
      <c r="C15" s="643"/>
      <c r="D15" s="643"/>
      <c r="E15" s="643"/>
      <c r="F15" s="643"/>
      <c r="G15" s="643"/>
      <c r="H15" s="643"/>
      <c r="I15" s="643"/>
      <c r="J15" s="643"/>
      <c r="K15" s="643"/>
      <c r="L15" s="643"/>
      <c r="M15" s="643"/>
      <c r="N15" s="643"/>
      <c r="O15" s="643"/>
      <c r="P15" s="643"/>
      <c r="Q15" s="644"/>
      <c r="R15" s="645" t="s">
        <v>239</v>
      </c>
      <c r="S15" s="646"/>
      <c r="T15" s="646"/>
      <c r="U15" s="646"/>
      <c r="V15" s="646"/>
      <c r="W15" s="646"/>
      <c r="X15" s="646"/>
      <c r="Y15" s="647"/>
      <c r="Z15" s="648" t="s">
        <v>127</v>
      </c>
      <c r="AA15" s="648"/>
      <c r="AB15" s="648"/>
      <c r="AC15" s="648"/>
      <c r="AD15" s="649" t="s">
        <v>127</v>
      </c>
      <c r="AE15" s="649"/>
      <c r="AF15" s="649"/>
      <c r="AG15" s="649"/>
      <c r="AH15" s="649"/>
      <c r="AI15" s="649"/>
      <c r="AJ15" s="649"/>
      <c r="AK15" s="649"/>
      <c r="AL15" s="650" t="s">
        <v>127</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342384</v>
      </c>
      <c r="BH15" s="646"/>
      <c r="BI15" s="646"/>
      <c r="BJ15" s="646"/>
      <c r="BK15" s="646"/>
      <c r="BL15" s="646"/>
      <c r="BM15" s="646"/>
      <c r="BN15" s="647"/>
      <c r="BO15" s="648">
        <v>5.8</v>
      </c>
      <c r="BP15" s="648"/>
      <c r="BQ15" s="648"/>
      <c r="BR15" s="648"/>
      <c r="BS15" s="654" t="s">
        <v>258</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3028115</v>
      </c>
      <c r="CS15" s="646"/>
      <c r="CT15" s="646"/>
      <c r="CU15" s="646"/>
      <c r="CV15" s="646"/>
      <c r="CW15" s="646"/>
      <c r="CX15" s="646"/>
      <c r="CY15" s="647"/>
      <c r="CZ15" s="648">
        <v>13.1</v>
      </c>
      <c r="DA15" s="648"/>
      <c r="DB15" s="648"/>
      <c r="DC15" s="648"/>
      <c r="DD15" s="654">
        <v>1799023</v>
      </c>
      <c r="DE15" s="646"/>
      <c r="DF15" s="646"/>
      <c r="DG15" s="646"/>
      <c r="DH15" s="646"/>
      <c r="DI15" s="646"/>
      <c r="DJ15" s="646"/>
      <c r="DK15" s="646"/>
      <c r="DL15" s="646"/>
      <c r="DM15" s="646"/>
      <c r="DN15" s="646"/>
      <c r="DO15" s="646"/>
      <c r="DP15" s="647"/>
      <c r="DQ15" s="654">
        <v>1176101</v>
      </c>
      <c r="DR15" s="646"/>
      <c r="DS15" s="646"/>
      <c r="DT15" s="646"/>
      <c r="DU15" s="646"/>
      <c r="DV15" s="646"/>
      <c r="DW15" s="646"/>
      <c r="DX15" s="646"/>
      <c r="DY15" s="646"/>
      <c r="DZ15" s="646"/>
      <c r="EA15" s="646"/>
      <c r="EB15" s="646"/>
      <c r="EC15" s="655"/>
    </row>
    <row r="16" spans="2:143" ht="11.25" customHeight="1">
      <c r="B16" s="642" t="s">
        <v>260</v>
      </c>
      <c r="C16" s="643"/>
      <c r="D16" s="643"/>
      <c r="E16" s="643"/>
      <c r="F16" s="643"/>
      <c r="G16" s="643"/>
      <c r="H16" s="643"/>
      <c r="I16" s="643"/>
      <c r="J16" s="643"/>
      <c r="K16" s="643"/>
      <c r="L16" s="643"/>
      <c r="M16" s="643"/>
      <c r="N16" s="643"/>
      <c r="O16" s="643"/>
      <c r="P16" s="643"/>
      <c r="Q16" s="644"/>
      <c r="R16" s="645">
        <v>8300</v>
      </c>
      <c r="S16" s="646"/>
      <c r="T16" s="646"/>
      <c r="U16" s="646"/>
      <c r="V16" s="646"/>
      <c r="W16" s="646"/>
      <c r="X16" s="646"/>
      <c r="Y16" s="647"/>
      <c r="Z16" s="648">
        <v>0</v>
      </c>
      <c r="AA16" s="648"/>
      <c r="AB16" s="648"/>
      <c r="AC16" s="648"/>
      <c r="AD16" s="649">
        <v>8300</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127</v>
      </c>
      <c r="BH16" s="646"/>
      <c r="BI16" s="646"/>
      <c r="BJ16" s="646"/>
      <c r="BK16" s="646"/>
      <c r="BL16" s="646"/>
      <c r="BM16" s="646"/>
      <c r="BN16" s="647"/>
      <c r="BO16" s="648" t="s">
        <v>127</v>
      </c>
      <c r="BP16" s="648"/>
      <c r="BQ16" s="648"/>
      <c r="BR16" s="648"/>
      <c r="BS16" s="654" t="s">
        <v>127</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81759</v>
      </c>
      <c r="CS16" s="646"/>
      <c r="CT16" s="646"/>
      <c r="CU16" s="646"/>
      <c r="CV16" s="646"/>
      <c r="CW16" s="646"/>
      <c r="CX16" s="646"/>
      <c r="CY16" s="647"/>
      <c r="CZ16" s="648">
        <v>0.4</v>
      </c>
      <c r="DA16" s="648"/>
      <c r="DB16" s="648"/>
      <c r="DC16" s="648"/>
      <c r="DD16" s="654" t="s">
        <v>239</v>
      </c>
      <c r="DE16" s="646"/>
      <c r="DF16" s="646"/>
      <c r="DG16" s="646"/>
      <c r="DH16" s="646"/>
      <c r="DI16" s="646"/>
      <c r="DJ16" s="646"/>
      <c r="DK16" s="646"/>
      <c r="DL16" s="646"/>
      <c r="DM16" s="646"/>
      <c r="DN16" s="646"/>
      <c r="DO16" s="646"/>
      <c r="DP16" s="647"/>
      <c r="DQ16" s="654">
        <v>55859</v>
      </c>
      <c r="DR16" s="646"/>
      <c r="DS16" s="646"/>
      <c r="DT16" s="646"/>
      <c r="DU16" s="646"/>
      <c r="DV16" s="646"/>
      <c r="DW16" s="646"/>
      <c r="DX16" s="646"/>
      <c r="DY16" s="646"/>
      <c r="DZ16" s="646"/>
      <c r="EA16" s="646"/>
      <c r="EB16" s="646"/>
      <c r="EC16" s="655"/>
    </row>
    <row r="17" spans="2:133" ht="11.25" customHeight="1">
      <c r="B17" s="642" t="s">
        <v>263</v>
      </c>
      <c r="C17" s="643"/>
      <c r="D17" s="643"/>
      <c r="E17" s="643"/>
      <c r="F17" s="643"/>
      <c r="G17" s="643"/>
      <c r="H17" s="643"/>
      <c r="I17" s="643"/>
      <c r="J17" s="643"/>
      <c r="K17" s="643"/>
      <c r="L17" s="643"/>
      <c r="M17" s="643"/>
      <c r="N17" s="643"/>
      <c r="O17" s="643"/>
      <c r="P17" s="643"/>
      <c r="Q17" s="644"/>
      <c r="R17" s="645">
        <v>64691</v>
      </c>
      <c r="S17" s="646"/>
      <c r="T17" s="646"/>
      <c r="U17" s="646"/>
      <c r="V17" s="646"/>
      <c r="W17" s="646"/>
      <c r="X17" s="646"/>
      <c r="Y17" s="647"/>
      <c r="Z17" s="648">
        <v>0.3</v>
      </c>
      <c r="AA17" s="648"/>
      <c r="AB17" s="648"/>
      <c r="AC17" s="648"/>
      <c r="AD17" s="649">
        <v>64691</v>
      </c>
      <c r="AE17" s="649"/>
      <c r="AF17" s="649"/>
      <c r="AG17" s="649"/>
      <c r="AH17" s="649"/>
      <c r="AI17" s="649"/>
      <c r="AJ17" s="649"/>
      <c r="AK17" s="649"/>
      <c r="AL17" s="650">
        <v>0.7</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258</v>
      </c>
      <c r="BH17" s="646"/>
      <c r="BI17" s="646"/>
      <c r="BJ17" s="646"/>
      <c r="BK17" s="646"/>
      <c r="BL17" s="646"/>
      <c r="BM17" s="646"/>
      <c r="BN17" s="647"/>
      <c r="BO17" s="648" t="s">
        <v>239</v>
      </c>
      <c r="BP17" s="648"/>
      <c r="BQ17" s="648"/>
      <c r="BR17" s="648"/>
      <c r="BS17" s="654" t="s">
        <v>239</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1851291</v>
      </c>
      <c r="CS17" s="646"/>
      <c r="CT17" s="646"/>
      <c r="CU17" s="646"/>
      <c r="CV17" s="646"/>
      <c r="CW17" s="646"/>
      <c r="CX17" s="646"/>
      <c r="CY17" s="647"/>
      <c r="CZ17" s="648">
        <v>8</v>
      </c>
      <c r="DA17" s="648"/>
      <c r="DB17" s="648"/>
      <c r="DC17" s="648"/>
      <c r="DD17" s="654" t="s">
        <v>127</v>
      </c>
      <c r="DE17" s="646"/>
      <c r="DF17" s="646"/>
      <c r="DG17" s="646"/>
      <c r="DH17" s="646"/>
      <c r="DI17" s="646"/>
      <c r="DJ17" s="646"/>
      <c r="DK17" s="646"/>
      <c r="DL17" s="646"/>
      <c r="DM17" s="646"/>
      <c r="DN17" s="646"/>
      <c r="DO17" s="646"/>
      <c r="DP17" s="647"/>
      <c r="DQ17" s="654">
        <v>1800765</v>
      </c>
      <c r="DR17" s="646"/>
      <c r="DS17" s="646"/>
      <c r="DT17" s="646"/>
      <c r="DU17" s="646"/>
      <c r="DV17" s="646"/>
      <c r="DW17" s="646"/>
      <c r="DX17" s="646"/>
      <c r="DY17" s="646"/>
      <c r="DZ17" s="646"/>
      <c r="EA17" s="646"/>
      <c r="EB17" s="646"/>
      <c r="EC17" s="655"/>
    </row>
    <row r="18" spans="2:133" ht="11.25" customHeight="1">
      <c r="B18" s="642" t="s">
        <v>266</v>
      </c>
      <c r="C18" s="643"/>
      <c r="D18" s="643"/>
      <c r="E18" s="643"/>
      <c r="F18" s="643"/>
      <c r="G18" s="643"/>
      <c r="H18" s="643"/>
      <c r="I18" s="643"/>
      <c r="J18" s="643"/>
      <c r="K18" s="643"/>
      <c r="L18" s="643"/>
      <c r="M18" s="643"/>
      <c r="N18" s="643"/>
      <c r="O18" s="643"/>
      <c r="P18" s="643"/>
      <c r="Q18" s="644"/>
      <c r="R18" s="645">
        <v>31746</v>
      </c>
      <c r="S18" s="646"/>
      <c r="T18" s="646"/>
      <c r="U18" s="646"/>
      <c r="V18" s="646"/>
      <c r="W18" s="646"/>
      <c r="X18" s="646"/>
      <c r="Y18" s="647"/>
      <c r="Z18" s="648">
        <v>0.1</v>
      </c>
      <c r="AA18" s="648"/>
      <c r="AB18" s="648"/>
      <c r="AC18" s="648"/>
      <c r="AD18" s="649">
        <v>31746</v>
      </c>
      <c r="AE18" s="649"/>
      <c r="AF18" s="649"/>
      <c r="AG18" s="649"/>
      <c r="AH18" s="649"/>
      <c r="AI18" s="649"/>
      <c r="AJ18" s="649"/>
      <c r="AK18" s="649"/>
      <c r="AL18" s="650">
        <v>0.3</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239</v>
      </c>
      <c r="BH18" s="646"/>
      <c r="BI18" s="646"/>
      <c r="BJ18" s="646"/>
      <c r="BK18" s="646"/>
      <c r="BL18" s="646"/>
      <c r="BM18" s="646"/>
      <c r="BN18" s="647"/>
      <c r="BO18" s="648" t="s">
        <v>239</v>
      </c>
      <c r="BP18" s="648"/>
      <c r="BQ18" s="648"/>
      <c r="BR18" s="648"/>
      <c r="BS18" s="654" t="s">
        <v>258</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127</v>
      </c>
      <c r="CS18" s="646"/>
      <c r="CT18" s="646"/>
      <c r="CU18" s="646"/>
      <c r="CV18" s="646"/>
      <c r="CW18" s="646"/>
      <c r="CX18" s="646"/>
      <c r="CY18" s="647"/>
      <c r="CZ18" s="648" t="s">
        <v>127</v>
      </c>
      <c r="DA18" s="648"/>
      <c r="DB18" s="648"/>
      <c r="DC18" s="648"/>
      <c r="DD18" s="654" t="s">
        <v>135</v>
      </c>
      <c r="DE18" s="646"/>
      <c r="DF18" s="646"/>
      <c r="DG18" s="646"/>
      <c r="DH18" s="646"/>
      <c r="DI18" s="646"/>
      <c r="DJ18" s="646"/>
      <c r="DK18" s="646"/>
      <c r="DL18" s="646"/>
      <c r="DM18" s="646"/>
      <c r="DN18" s="646"/>
      <c r="DO18" s="646"/>
      <c r="DP18" s="647"/>
      <c r="DQ18" s="654" t="s">
        <v>127</v>
      </c>
      <c r="DR18" s="646"/>
      <c r="DS18" s="646"/>
      <c r="DT18" s="646"/>
      <c r="DU18" s="646"/>
      <c r="DV18" s="646"/>
      <c r="DW18" s="646"/>
      <c r="DX18" s="646"/>
      <c r="DY18" s="646"/>
      <c r="DZ18" s="646"/>
      <c r="EA18" s="646"/>
      <c r="EB18" s="646"/>
      <c r="EC18" s="655"/>
    </row>
    <row r="19" spans="2:133" ht="11.25" customHeight="1">
      <c r="B19" s="642" t="s">
        <v>269</v>
      </c>
      <c r="C19" s="643"/>
      <c r="D19" s="643"/>
      <c r="E19" s="643"/>
      <c r="F19" s="643"/>
      <c r="G19" s="643"/>
      <c r="H19" s="643"/>
      <c r="I19" s="643"/>
      <c r="J19" s="643"/>
      <c r="K19" s="643"/>
      <c r="L19" s="643"/>
      <c r="M19" s="643"/>
      <c r="N19" s="643"/>
      <c r="O19" s="643"/>
      <c r="P19" s="643"/>
      <c r="Q19" s="644"/>
      <c r="R19" s="645">
        <v>4099</v>
      </c>
      <c r="S19" s="646"/>
      <c r="T19" s="646"/>
      <c r="U19" s="646"/>
      <c r="V19" s="646"/>
      <c r="W19" s="646"/>
      <c r="X19" s="646"/>
      <c r="Y19" s="647"/>
      <c r="Z19" s="648">
        <v>0</v>
      </c>
      <c r="AA19" s="648"/>
      <c r="AB19" s="648"/>
      <c r="AC19" s="648"/>
      <c r="AD19" s="649">
        <v>4099</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188240</v>
      </c>
      <c r="BH19" s="646"/>
      <c r="BI19" s="646"/>
      <c r="BJ19" s="646"/>
      <c r="BK19" s="646"/>
      <c r="BL19" s="646"/>
      <c r="BM19" s="646"/>
      <c r="BN19" s="647"/>
      <c r="BO19" s="648">
        <v>3.2</v>
      </c>
      <c r="BP19" s="648"/>
      <c r="BQ19" s="648"/>
      <c r="BR19" s="648"/>
      <c r="BS19" s="654" t="s">
        <v>127</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127</v>
      </c>
      <c r="CS19" s="646"/>
      <c r="CT19" s="646"/>
      <c r="CU19" s="646"/>
      <c r="CV19" s="646"/>
      <c r="CW19" s="646"/>
      <c r="CX19" s="646"/>
      <c r="CY19" s="647"/>
      <c r="CZ19" s="648" t="s">
        <v>127</v>
      </c>
      <c r="DA19" s="648"/>
      <c r="DB19" s="648"/>
      <c r="DC19" s="648"/>
      <c r="DD19" s="654" t="s">
        <v>127</v>
      </c>
      <c r="DE19" s="646"/>
      <c r="DF19" s="646"/>
      <c r="DG19" s="646"/>
      <c r="DH19" s="646"/>
      <c r="DI19" s="646"/>
      <c r="DJ19" s="646"/>
      <c r="DK19" s="646"/>
      <c r="DL19" s="646"/>
      <c r="DM19" s="646"/>
      <c r="DN19" s="646"/>
      <c r="DO19" s="646"/>
      <c r="DP19" s="647"/>
      <c r="DQ19" s="654" t="s">
        <v>127</v>
      </c>
      <c r="DR19" s="646"/>
      <c r="DS19" s="646"/>
      <c r="DT19" s="646"/>
      <c r="DU19" s="646"/>
      <c r="DV19" s="646"/>
      <c r="DW19" s="646"/>
      <c r="DX19" s="646"/>
      <c r="DY19" s="646"/>
      <c r="DZ19" s="646"/>
      <c r="EA19" s="646"/>
      <c r="EB19" s="646"/>
      <c r="EC19" s="655"/>
    </row>
    <row r="20" spans="2:133" ht="11.25" customHeight="1">
      <c r="B20" s="642" t="s">
        <v>272</v>
      </c>
      <c r="C20" s="643"/>
      <c r="D20" s="643"/>
      <c r="E20" s="643"/>
      <c r="F20" s="643"/>
      <c r="G20" s="643"/>
      <c r="H20" s="643"/>
      <c r="I20" s="643"/>
      <c r="J20" s="643"/>
      <c r="K20" s="643"/>
      <c r="L20" s="643"/>
      <c r="M20" s="643"/>
      <c r="N20" s="643"/>
      <c r="O20" s="643"/>
      <c r="P20" s="643"/>
      <c r="Q20" s="644"/>
      <c r="R20" s="645">
        <v>740</v>
      </c>
      <c r="S20" s="646"/>
      <c r="T20" s="646"/>
      <c r="U20" s="646"/>
      <c r="V20" s="646"/>
      <c r="W20" s="646"/>
      <c r="X20" s="646"/>
      <c r="Y20" s="647"/>
      <c r="Z20" s="648">
        <v>0</v>
      </c>
      <c r="AA20" s="648"/>
      <c r="AB20" s="648"/>
      <c r="AC20" s="648"/>
      <c r="AD20" s="649">
        <v>740</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188240</v>
      </c>
      <c r="BH20" s="646"/>
      <c r="BI20" s="646"/>
      <c r="BJ20" s="646"/>
      <c r="BK20" s="646"/>
      <c r="BL20" s="646"/>
      <c r="BM20" s="646"/>
      <c r="BN20" s="647"/>
      <c r="BO20" s="648">
        <v>3.2</v>
      </c>
      <c r="BP20" s="648"/>
      <c r="BQ20" s="648"/>
      <c r="BR20" s="648"/>
      <c r="BS20" s="654" t="s">
        <v>135</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23057580</v>
      </c>
      <c r="CS20" s="646"/>
      <c r="CT20" s="646"/>
      <c r="CU20" s="646"/>
      <c r="CV20" s="646"/>
      <c r="CW20" s="646"/>
      <c r="CX20" s="646"/>
      <c r="CY20" s="647"/>
      <c r="CZ20" s="648">
        <v>100</v>
      </c>
      <c r="DA20" s="648"/>
      <c r="DB20" s="648"/>
      <c r="DC20" s="648"/>
      <c r="DD20" s="654">
        <v>4215987</v>
      </c>
      <c r="DE20" s="646"/>
      <c r="DF20" s="646"/>
      <c r="DG20" s="646"/>
      <c r="DH20" s="646"/>
      <c r="DI20" s="646"/>
      <c r="DJ20" s="646"/>
      <c r="DK20" s="646"/>
      <c r="DL20" s="646"/>
      <c r="DM20" s="646"/>
      <c r="DN20" s="646"/>
      <c r="DO20" s="646"/>
      <c r="DP20" s="647"/>
      <c r="DQ20" s="654">
        <v>15539405</v>
      </c>
      <c r="DR20" s="646"/>
      <c r="DS20" s="646"/>
      <c r="DT20" s="646"/>
      <c r="DU20" s="646"/>
      <c r="DV20" s="646"/>
      <c r="DW20" s="646"/>
      <c r="DX20" s="646"/>
      <c r="DY20" s="646"/>
      <c r="DZ20" s="646"/>
      <c r="EA20" s="646"/>
      <c r="EB20" s="646"/>
      <c r="EC20" s="655"/>
    </row>
    <row r="21" spans="2:133" ht="11.25" customHeight="1">
      <c r="B21" s="642" t="s">
        <v>275</v>
      </c>
      <c r="C21" s="643"/>
      <c r="D21" s="643"/>
      <c r="E21" s="643"/>
      <c r="F21" s="643"/>
      <c r="G21" s="643"/>
      <c r="H21" s="643"/>
      <c r="I21" s="643"/>
      <c r="J21" s="643"/>
      <c r="K21" s="643"/>
      <c r="L21" s="643"/>
      <c r="M21" s="643"/>
      <c r="N21" s="643"/>
      <c r="O21" s="643"/>
      <c r="P21" s="643"/>
      <c r="Q21" s="644"/>
      <c r="R21" s="645">
        <v>28106</v>
      </c>
      <c r="S21" s="646"/>
      <c r="T21" s="646"/>
      <c r="U21" s="646"/>
      <c r="V21" s="646"/>
      <c r="W21" s="646"/>
      <c r="X21" s="646"/>
      <c r="Y21" s="647"/>
      <c r="Z21" s="648">
        <v>0.1</v>
      </c>
      <c r="AA21" s="648"/>
      <c r="AB21" s="648"/>
      <c r="AC21" s="648"/>
      <c r="AD21" s="649">
        <v>28106</v>
      </c>
      <c r="AE21" s="649"/>
      <c r="AF21" s="649"/>
      <c r="AG21" s="649"/>
      <c r="AH21" s="649"/>
      <c r="AI21" s="649"/>
      <c r="AJ21" s="649"/>
      <c r="AK21" s="649"/>
      <c r="AL21" s="650">
        <v>0.3</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21465</v>
      </c>
      <c r="BH21" s="646"/>
      <c r="BI21" s="646"/>
      <c r="BJ21" s="646"/>
      <c r="BK21" s="646"/>
      <c r="BL21" s="646"/>
      <c r="BM21" s="646"/>
      <c r="BN21" s="647"/>
      <c r="BO21" s="648">
        <v>0.4</v>
      </c>
      <c r="BP21" s="648"/>
      <c r="BQ21" s="648"/>
      <c r="BR21" s="648"/>
      <c r="BS21" s="654" t="s">
        <v>127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277</v>
      </c>
      <c r="C22" s="643"/>
      <c r="D22" s="643"/>
      <c r="E22" s="643"/>
      <c r="F22" s="643"/>
      <c r="G22" s="643"/>
      <c r="H22" s="643"/>
      <c r="I22" s="643"/>
      <c r="J22" s="643"/>
      <c r="K22" s="643"/>
      <c r="L22" s="643"/>
      <c r="M22" s="643"/>
      <c r="N22" s="643"/>
      <c r="O22" s="643"/>
      <c r="P22" s="643"/>
      <c r="Q22" s="644"/>
      <c r="R22" s="645">
        <v>6977901</v>
      </c>
      <c r="S22" s="646"/>
      <c r="T22" s="646"/>
      <c r="U22" s="646"/>
      <c r="V22" s="646"/>
      <c r="W22" s="646"/>
      <c r="X22" s="646"/>
      <c r="Y22" s="647"/>
      <c r="Z22" s="648">
        <v>28.6</v>
      </c>
      <c r="AA22" s="648"/>
      <c r="AB22" s="648"/>
      <c r="AC22" s="648"/>
      <c r="AD22" s="649">
        <v>2509661</v>
      </c>
      <c r="AE22" s="649"/>
      <c r="AF22" s="649"/>
      <c r="AG22" s="649"/>
      <c r="AH22" s="649"/>
      <c r="AI22" s="649"/>
      <c r="AJ22" s="649"/>
      <c r="AK22" s="649"/>
      <c r="AL22" s="650">
        <v>26.6</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127</v>
      </c>
      <c r="BH22" s="646"/>
      <c r="BI22" s="646"/>
      <c r="BJ22" s="646"/>
      <c r="BK22" s="646"/>
      <c r="BL22" s="646"/>
      <c r="BM22" s="646"/>
      <c r="BN22" s="647"/>
      <c r="BO22" s="648" t="s">
        <v>127</v>
      </c>
      <c r="BP22" s="648"/>
      <c r="BQ22" s="648"/>
      <c r="BR22" s="648"/>
      <c r="BS22" s="654" t="s">
        <v>258</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280</v>
      </c>
      <c r="C23" s="643"/>
      <c r="D23" s="643"/>
      <c r="E23" s="643"/>
      <c r="F23" s="643"/>
      <c r="G23" s="643"/>
      <c r="H23" s="643"/>
      <c r="I23" s="643"/>
      <c r="J23" s="643"/>
      <c r="K23" s="643"/>
      <c r="L23" s="643"/>
      <c r="M23" s="643"/>
      <c r="N23" s="643"/>
      <c r="O23" s="643"/>
      <c r="P23" s="643"/>
      <c r="Q23" s="644"/>
      <c r="R23" s="645">
        <v>2509661</v>
      </c>
      <c r="S23" s="646"/>
      <c r="T23" s="646"/>
      <c r="U23" s="646"/>
      <c r="V23" s="646"/>
      <c r="W23" s="646"/>
      <c r="X23" s="646"/>
      <c r="Y23" s="647"/>
      <c r="Z23" s="648">
        <v>10.3</v>
      </c>
      <c r="AA23" s="648"/>
      <c r="AB23" s="648"/>
      <c r="AC23" s="648"/>
      <c r="AD23" s="649">
        <v>2509661</v>
      </c>
      <c r="AE23" s="649"/>
      <c r="AF23" s="649"/>
      <c r="AG23" s="649"/>
      <c r="AH23" s="649"/>
      <c r="AI23" s="649"/>
      <c r="AJ23" s="649"/>
      <c r="AK23" s="649"/>
      <c r="AL23" s="650">
        <v>26.6</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v>166775</v>
      </c>
      <c r="BH23" s="646"/>
      <c r="BI23" s="646"/>
      <c r="BJ23" s="646"/>
      <c r="BK23" s="646"/>
      <c r="BL23" s="646"/>
      <c r="BM23" s="646"/>
      <c r="BN23" s="647"/>
      <c r="BO23" s="648">
        <v>2.8</v>
      </c>
      <c r="BP23" s="648"/>
      <c r="BQ23" s="648"/>
      <c r="BR23" s="648"/>
      <c r="BS23" s="654" t="s">
        <v>127</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c r="B24" s="642" t="s">
        <v>287</v>
      </c>
      <c r="C24" s="643"/>
      <c r="D24" s="643"/>
      <c r="E24" s="643"/>
      <c r="F24" s="643"/>
      <c r="G24" s="643"/>
      <c r="H24" s="643"/>
      <c r="I24" s="643"/>
      <c r="J24" s="643"/>
      <c r="K24" s="643"/>
      <c r="L24" s="643"/>
      <c r="M24" s="643"/>
      <c r="N24" s="643"/>
      <c r="O24" s="643"/>
      <c r="P24" s="643"/>
      <c r="Q24" s="644"/>
      <c r="R24" s="645">
        <v>621173</v>
      </c>
      <c r="S24" s="646"/>
      <c r="T24" s="646"/>
      <c r="U24" s="646"/>
      <c r="V24" s="646"/>
      <c r="W24" s="646"/>
      <c r="X24" s="646"/>
      <c r="Y24" s="647"/>
      <c r="Z24" s="648">
        <v>2.5</v>
      </c>
      <c r="AA24" s="648"/>
      <c r="AB24" s="648"/>
      <c r="AC24" s="648"/>
      <c r="AD24" s="649" t="s">
        <v>127</v>
      </c>
      <c r="AE24" s="649"/>
      <c r="AF24" s="649"/>
      <c r="AG24" s="649"/>
      <c r="AH24" s="649"/>
      <c r="AI24" s="649"/>
      <c r="AJ24" s="649"/>
      <c r="AK24" s="649"/>
      <c r="AL24" s="650" t="s">
        <v>127</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127</v>
      </c>
      <c r="BP24" s="648"/>
      <c r="BQ24" s="648"/>
      <c r="BR24" s="648"/>
      <c r="BS24" s="654" t="s">
        <v>127</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8465254</v>
      </c>
      <c r="CS24" s="635"/>
      <c r="CT24" s="635"/>
      <c r="CU24" s="635"/>
      <c r="CV24" s="635"/>
      <c r="CW24" s="635"/>
      <c r="CX24" s="635"/>
      <c r="CY24" s="636"/>
      <c r="CZ24" s="639">
        <v>36.700000000000003</v>
      </c>
      <c r="DA24" s="640"/>
      <c r="DB24" s="640"/>
      <c r="DC24" s="659"/>
      <c r="DD24" s="681">
        <v>5643192</v>
      </c>
      <c r="DE24" s="635"/>
      <c r="DF24" s="635"/>
      <c r="DG24" s="635"/>
      <c r="DH24" s="635"/>
      <c r="DI24" s="635"/>
      <c r="DJ24" s="635"/>
      <c r="DK24" s="636"/>
      <c r="DL24" s="681">
        <v>5578187</v>
      </c>
      <c r="DM24" s="635"/>
      <c r="DN24" s="635"/>
      <c r="DO24" s="635"/>
      <c r="DP24" s="635"/>
      <c r="DQ24" s="635"/>
      <c r="DR24" s="635"/>
      <c r="DS24" s="635"/>
      <c r="DT24" s="635"/>
      <c r="DU24" s="635"/>
      <c r="DV24" s="636"/>
      <c r="DW24" s="639">
        <v>55.6</v>
      </c>
      <c r="DX24" s="640"/>
      <c r="DY24" s="640"/>
      <c r="DZ24" s="640"/>
      <c r="EA24" s="640"/>
      <c r="EB24" s="640"/>
      <c r="EC24" s="641"/>
    </row>
    <row r="25" spans="2:133" ht="11.25" customHeight="1">
      <c r="B25" s="642" t="s">
        <v>290</v>
      </c>
      <c r="C25" s="643"/>
      <c r="D25" s="643"/>
      <c r="E25" s="643"/>
      <c r="F25" s="643"/>
      <c r="G25" s="643"/>
      <c r="H25" s="643"/>
      <c r="I25" s="643"/>
      <c r="J25" s="643"/>
      <c r="K25" s="643"/>
      <c r="L25" s="643"/>
      <c r="M25" s="643"/>
      <c r="N25" s="643"/>
      <c r="O25" s="643"/>
      <c r="P25" s="643"/>
      <c r="Q25" s="644"/>
      <c r="R25" s="645">
        <v>3847067</v>
      </c>
      <c r="S25" s="646"/>
      <c r="T25" s="646"/>
      <c r="U25" s="646"/>
      <c r="V25" s="646"/>
      <c r="W25" s="646"/>
      <c r="X25" s="646"/>
      <c r="Y25" s="647"/>
      <c r="Z25" s="648">
        <v>15.8</v>
      </c>
      <c r="AA25" s="648"/>
      <c r="AB25" s="648"/>
      <c r="AC25" s="648"/>
      <c r="AD25" s="649" t="s">
        <v>127</v>
      </c>
      <c r="AE25" s="649"/>
      <c r="AF25" s="649"/>
      <c r="AG25" s="649"/>
      <c r="AH25" s="649"/>
      <c r="AI25" s="649"/>
      <c r="AJ25" s="649"/>
      <c r="AK25" s="649"/>
      <c r="AL25" s="650" t="s">
        <v>127</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258</v>
      </c>
      <c r="BH25" s="646"/>
      <c r="BI25" s="646"/>
      <c r="BJ25" s="646"/>
      <c r="BK25" s="646"/>
      <c r="BL25" s="646"/>
      <c r="BM25" s="646"/>
      <c r="BN25" s="647"/>
      <c r="BO25" s="648" t="s">
        <v>258</v>
      </c>
      <c r="BP25" s="648"/>
      <c r="BQ25" s="648"/>
      <c r="BR25" s="648"/>
      <c r="BS25" s="654" t="s">
        <v>127</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2762181</v>
      </c>
      <c r="CS25" s="682"/>
      <c r="CT25" s="682"/>
      <c r="CU25" s="682"/>
      <c r="CV25" s="682"/>
      <c r="CW25" s="682"/>
      <c r="CX25" s="682"/>
      <c r="CY25" s="683"/>
      <c r="CZ25" s="650">
        <v>12</v>
      </c>
      <c r="DA25" s="679"/>
      <c r="DB25" s="679"/>
      <c r="DC25" s="684"/>
      <c r="DD25" s="654">
        <v>2676299</v>
      </c>
      <c r="DE25" s="682"/>
      <c r="DF25" s="682"/>
      <c r="DG25" s="682"/>
      <c r="DH25" s="682"/>
      <c r="DI25" s="682"/>
      <c r="DJ25" s="682"/>
      <c r="DK25" s="683"/>
      <c r="DL25" s="654">
        <v>2615362</v>
      </c>
      <c r="DM25" s="682"/>
      <c r="DN25" s="682"/>
      <c r="DO25" s="682"/>
      <c r="DP25" s="682"/>
      <c r="DQ25" s="682"/>
      <c r="DR25" s="682"/>
      <c r="DS25" s="682"/>
      <c r="DT25" s="682"/>
      <c r="DU25" s="682"/>
      <c r="DV25" s="683"/>
      <c r="DW25" s="650">
        <v>26.1</v>
      </c>
      <c r="DX25" s="679"/>
      <c r="DY25" s="679"/>
      <c r="DZ25" s="679"/>
      <c r="EA25" s="679"/>
      <c r="EB25" s="679"/>
      <c r="EC25" s="680"/>
    </row>
    <row r="26" spans="2:133" ht="11.25" customHeight="1">
      <c r="B26" s="642" t="s">
        <v>293</v>
      </c>
      <c r="C26" s="643"/>
      <c r="D26" s="643"/>
      <c r="E26" s="643"/>
      <c r="F26" s="643"/>
      <c r="G26" s="643"/>
      <c r="H26" s="643"/>
      <c r="I26" s="643"/>
      <c r="J26" s="643"/>
      <c r="K26" s="643"/>
      <c r="L26" s="643"/>
      <c r="M26" s="643"/>
      <c r="N26" s="643"/>
      <c r="O26" s="643"/>
      <c r="P26" s="643"/>
      <c r="Q26" s="644"/>
      <c r="R26" s="645">
        <v>14028800</v>
      </c>
      <c r="S26" s="646"/>
      <c r="T26" s="646"/>
      <c r="U26" s="646"/>
      <c r="V26" s="646"/>
      <c r="W26" s="646"/>
      <c r="X26" s="646"/>
      <c r="Y26" s="647"/>
      <c r="Z26" s="648">
        <v>57.5</v>
      </c>
      <c r="AA26" s="648"/>
      <c r="AB26" s="648"/>
      <c r="AC26" s="648"/>
      <c r="AD26" s="649">
        <v>9392181</v>
      </c>
      <c r="AE26" s="649"/>
      <c r="AF26" s="649"/>
      <c r="AG26" s="649"/>
      <c r="AH26" s="649"/>
      <c r="AI26" s="649"/>
      <c r="AJ26" s="649"/>
      <c r="AK26" s="649"/>
      <c r="AL26" s="650">
        <v>99.4</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127</v>
      </c>
      <c r="BH26" s="646"/>
      <c r="BI26" s="646"/>
      <c r="BJ26" s="646"/>
      <c r="BK26" s="646"/>
      <c r="BL26" s="646"/>
      <c r="BM26" s="646"/>
      <c r="BN26" s="647"/>
      <c r="BO26" s="648" t="s">
        <v>127</v>
      </c>
      <c r="BP26" s="648"/>
      <c r="BQ26" s="648"/>
      <c r="BR26" s="648"/>
      <c r="BS26" s="654" t="s">
        <v>127</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1867431</v>
      </c>
      <c r="CS26" s="646"/>
      <c r="CT26" s="646"/>
      <c r="CU26" s="646"/>
      <c r="CV26" s="646"/>
      <c r="CW26" s="646"/>
      <c r="CX26" s="646"/>
      <c r="CY26" s="647"/>
      <c r="CZ26" s="650">
        <v>8.1</v>
      </c>
      <c r="DA26" s="679"/>
      <c r="DB26" s="679"/>
      <c r="DC26" s="684"/>
      <c r="DD26" s="654">
        <v>1802225</v>
      </c>
      <c r="DE26" s="646"/>
      <c r="DF26" s="646"/>
      <c r="DG26" s="646"/>
      <c r="DH26" s="646"/>
      <c r="DI26" s="646"/>
      <c r="DJ26" s="646"/>
      <c r="DK26" s="647"/>
      <c r="DL26" s="654" t="s">
        <v>239</v>
      </c>
      <c r="DM26" s="646"/>
      <c r="DN26" s="646"/>
      <c r="DO26" s="646"/>
      <c r="DP26" s="646"/>
      <c r="DQ26" s="646"/>
      <c r="DR26" s="646"/>
      <c r="DS26" s="646"/>
      <c r="DT26" s="646"/>
      <c r="DU26" s="646"/>
      <c r="DV26" s="647"/>
      <c r="DW26" s="650" t="s">
        <v>258</v>
      </c>
      <c r="DX26" s="679"/>
      <c r="DY26" s="679"/>
      <c r="DZ26" s="679"/>
      <c r="EA26" s="679"/>
      <c r="EB26" s="679"/>
      <c r="EC26" s="680"/>
    </row>
    <row r="27" spans="2:133" ht="11.25" customHeight="1">
      <c r="B27" s="642" t="s">
        <v>296</v>
      </c>
      <c r="C27" s="643"/>
      <c r="D27" s="643"/>
      <c r="E27" s="643"/>
      <c r="F27" s="643"/>
      <c r="G27" s="643"/>
      <c r="H27" s="643"/>
      <c r="I27" s="643"/>
      <c r="J27" s="643"/>
      <c r="K27" s="643"/>
      <c r="L27" s="643"/>
      <c r="M27" s="643"/>
      <c r="N27" s="643"/>
      <c r="O27" s="643"/>
      <c r="P27" s="643"/>
      <c r="Q27" s="644"/>
      <c r="R27" s="645">
        <v>3308</v>
      </c>
      <c r="S27" s="646"/>
      <c r="T27" s="646"/>
      <c r="U27" s="646"/>
      <c r="V27" s="646"/>
      <c r="W27" s="646"/>
      <c r="X27" s="646"/>
      <c r="Y27" s="647"/>
      <c r="Z27" s="648">
        <v>0</v>
      </c>
      <c r="AA27" s="648"/>
      <c r="AB27" s="648"/>
      <c r="AC27" s="648"/>
      <c r="AD27" s="649">
        <v>3308</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5950857</v>
      </c>
      <c r="BH27" s="646"/>
      <c r="BI27" s="646"/>
      <c r="BJ27" s="646"/>
      <c r="BK27" s="646"/>
      <c r="BL27" s="646"/>
      <c r="BM27" s="646"/>
      <c r="BN27" s="647"/>
      <c r="BO27" s="648">
        <v>100</v>
      </c>
      <c r="BP27" s="648"/>
      <c r="BQ27" s="648"/>
      <c r="BR27" s="648"/>
      <c r="BS27" s="654">
        <v>94894</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3851782</v>
      </c>
      <c r="CS27" s="682"/>
      <c r="CT27" s="682"/>
      <c r="CU27" s="682"/>
      <c r="CV27" s="682"/>
      <c r="CW27" s="682"/>
      <c r="CX27" s="682"/>
      <c r="CY27" s="683"/>
      <c r="CZ27" s="650">
        <v>16.7</v>
      </c>
      <c r="DA27" s="679"/>
      <c r="DB27" s="679"/>
      <c r="DC27" s="684"/>
      <c r="DD27" s="654">
        <v>1166128</v>
      </c>
      <c r="DE27" s="682"/>
      <c r="DF27" s="682"/>
      <c r="DG27" s="682"/>
      <c r="DH27" s="682"/>
      <c r="DI27" s="682"/>
      <c r="DJ27" s="682"/>
      <c r="DK27" s="683"/>
      <c r="DL27" s="654">
        <v>1162060</v>
      </c>
      <c r="DM27" s="682"/>
      <c r="DN27" s="682"/>
      <c r="DO27" s="682"/>
      <c r="DP27" s="682"/>
      <c r="DQ27" s="682"/>
      <c r="DR27" s="682"/>
      <c r="DS27" s="682"/>
      <c r="DT27" s="682"/>
      <c r="DU27" s="682"/>
      <c r="DV27" s="683"/>
      <c r="DW27" s="650">
        <v>11.6</v>
      </c>
      <c r="DX27" s="679"/>
      <c r="DY27" s="679"/>
      <c r="DZ27" s="679"/>
      <c r="EA27" s="679"/>
      <c r="EB27" s="679"/>
      <c r="EC27" s="680"/>
    </row>
    <row r="28" spans="2:133" ht="11.25" customHeight="1">
      <c r="B28" s="642" t="s">
        <v>299</v>
      </c>
      <c r="C28" s="643"/>
      <c r="D28" s="643"/>
      <c r="E28" s="643"/>
      <c r="F28" s="643"/>
      <c r="G28" s="643"/>
      <c r="H28" s="643"/>
      <c r="I28" s="643"/>
      <c r="J28" s="643"/>
      <c r="K28" s="643"/>
      <c r="L28" s="643"/>
      <c r="M28" s="643"/>
      <c r="N28" s="643"/>
      <c r="O28" s="643"/>
      <c r="P28" s="643"/>
      <c r="Q28" s="644"/>
      <c r="R28" s="645">
        <v>58927</v>
      </c>
      <c r="S28" s="646"/>
      <c r="T28" s="646"/>
      <c r="U28" s="646"/>
      <c r="V28" s="646"/>
      <c r="W28" s="646"/>
      <c r="X28" s="646"/>
      <c r="Y28" s="647"/>
      <c r="Z28" s="648">
        <v>0.2</v>
      </c>
      <c r="AA28" s="648"/>
      <c r="AB28" s="648"/>
      <c r="AC28" s="648"/>
      <c r="AD28" s="649" t="s">
        <v>239</v>
      </c>
      <c r="AE28" s="649"/>
      <c r="AF28" s="649"/>
      <c r="AG28" s="649"/>
      <c r="AH28" s="649"/>
      <c r="AI28" s="649"/>
      <c r="AJ28" s="649"/>
      <c r="AK28" s="649"/>
      <c r="AL28" s="650" t="s">
        <v>239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1851291</v>
      </c>
      <c r="CS28" s="646"/>
      <c r="CT28" s="646"/>
      <c r="CU28" s="646"/>
      <c r="CV28" s="646"/>
      <c r="CW28" s="646"/>
      <c r="CX28" s="646"/>
      <c r="CY28" s="647"/>
      <c r="CZ28" s="650">
        <v>8</v>
      </c>
      <c r="DA28" s="679"/>
      <c r="DB28" s="679"/>
      <c r="DC28" s="684"/>
      <c r="DD28" s="654">
        <v>1800765</v>
      </c>
      <c r="DE28" s="646"/>
      <c r="DF28" s="646"/>
      <c r="DG28" s="646"/>
      <c r="DH28" s="646"/>
      <c r="DI28" s="646"/>
      <c r="DJ28" s="646"/>
      <c r="DK28" s="647"/>
      <c r="DL28" s="654">
        <v>1800765</v>
      </c>
      <c r="DM28" s="646"/>
      <c r="DN28" s="646"/>
      <c r="DO28" s="646"/>
      <c r="DP28" s="646"/>
      <c r="DQ28" s="646"/>
      <c r="DR28" s="646"/>
      <c r="DS28" s="646"/>
      <c r="DT28" s="646"/>
      <c r="DU28" s="646"/>
      <c r="DV28" s="647"/>
      <c r="DW28" s="650">
        <v>18</v>
      </c>
      <c r="DX28" s="679"/>
      <c r="DY28" s="679"/>
      <c r="DZ28" s="679"/>
      <c r="EA28" s="679"/>
      <c r="EB28" s="679"/>
      <c r="EC28" s="680"/>
    </row>
    <row r="29" spans="2:133" ht="11.25" customHeight="1">
      <c r="B29" s="642" t="s">
        <v>301</v>
      </c>
      <c r="C29" s="643"/>
      <c r="D29" s="643"/>
      <c r="E29" s="643"/>
      <c r="F29" s="643"/>
      <c r="G29" s="643"/>
      <c r="H29" s="643"/>
      <c r="I29" s="643"/>
      <c r="J29" s="643"/>
      <c r="K29" s="643"/>
      <c r="L29" s="643"/>
      <c r="M29" s="643"/>
      <c r="N29" s="643"/>
      <c r="O29" s="643"/>
      <c r="P29" s="643"/>
      <c r="Q29" s="644"/>
      <c r="R29" s="645">
        <v>260510</v>
      </c>
      <c r="S29" s="646"/>
      <c r="T29" s="646"/>
      <c r="U29" s="646"/>
      <c r="V29" s="646"/>
      <c r="W29" s="646"/>
      <c r="X29" s="646"/>
      <c r="Y29" s="647"/>
      <c r="Z29" s="648">
        <v>1.1000000000000001</v>
      </c>
      <c r="AA29" s="648"/>
      <c r="AB29" s="648"/>
      <c r="AC29" s="648"/>
      <c r="AD29" s="649">
        <v>19955</v>
      </c>
      <c r="AE29" s="649"/>
      <c r="AF29" s="649"/>
      <c r="AG29" s="649"/>
      <c r="AH29" s="649"/>
      <c r="AI29" s="649"/>
      <c r="AJ29" s="649"/>
      <c r="AK29" s="649"/>
      <c r="AL29" s="650">
        <v>0.2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69</v>
      </c>
      <c r="CG29" s="661"/>
      <c r="CH29" s="661"/>
      <c r="CI29" s="661"/>
      <c r="CJ29" s="661"/>
      <c r="CK29" s="661"/>
      <c r="CL29" s="661"/>
      <c r="CM29" s="661"/>
      <c r="CN29" s="661"/>
      <c r="CO29" s="661"/>
      <c r="CP29" s="661"/>
      <c r="CQ29" s="662"/>
      <c r="CR29" s="645">
        <v>1851291</v>
      </c>
      <c r="CS29" s="682"/>
      <c r="CT29" s="682"/>
      <c r="CU29" s="682"/>
      <c r="CV29" s="682"/>
      <c r="CW29" s="682"/>
      <c r="CX29" s="682"/>
      <c r="CY29" s="683"/>
      <c r="CZ29" s="650">
        <v>8</v>
      </c>
      <c r="DA29" s="679"/>
      <c r="DB29" s="679"/>
      <c r="DC29" s="684"/>
      <c r="DD29" s="654">
        <v>1800765</v>
      </c>
      <c r="DE29" s="682"/>
      <c r="DF29" s="682"/>
      <c r="DG29" s="682"/>
      <c r="DH29" s="682"/>
      <c r="DI29" s="682"/>
      <c r="DJ29" s="682"/>
      <c r="DK29" s="683"/>
      <c r="DL29" s="654">
        <v>1800765</v>
      </c>
      <c r="DM29" s="682"/>
      <c r="DN29" s="682"/>
      <c r="DO29" s="682"/>
      <c r="DP29" s="682"/>
      <c r="DQ29" s="682"/>
      <c r="DR29" s="682"/>
      <c r="DS29" s="682"/>
      <c r="DT29" s="682"/>
      <c r="DU29" s="682"/>
      <c r="DV29" s="683"/>
      <c r="DW29" s="650">
        <v>18</v>
      </c>
      <c r="DX29" s="679"/>
      <c r="DY29" s="679"/>
      <c r="DZ29" s="679"/>
      <c r="EA29" s="679"/>
      <c r="EB29" s="679"/>
      <c r="EC29" s="680"/>
    </row>
    <row r="30" spans="2:133" ht="11.25" customHeight="1">
      <c r="B30" s="642" t="s">
        <v>303</v>
      </c>
      <c r="C30" s="643"/>
      <c r="D30" s="643"/>
      <c r="E30" s="643"/>
      <c r="F30" s="643"/>
      <c r="G30" s="643"/>
      <c r="H30" s="643"/>
      <c r="I30" s="643"/>
      <c r="J30" s="643"/>
      <c r="K30" s="643"/>
      <c r="L30" s="643"/>
      <c r="M30" s="643"/>
      <c r="N30" s="643"/>
      <c r="O30" s="643"/>
      <c r="P30" s="643"/>
      <c r="Q30" s="644"/>
      <c r="R30" s="645">
        <v>168417</v>
      </c>
      <c r="S30" s="646"/>
      <c r="T30" s="646"/>
      <c r="U30" s="646"/>
      <c r="V30" s="646"/>
      <c r="W30" s="646"/>
      <c r="X30" s="646"/>
      <c r="Y30" s="647"/>
      <c r="Z30" s="648">
        <v>0.7</v>
      </c>
      <c r="AA30" s="648"/>
      <c r="AB30" s="648"/>
      <c r="AC30" s="648"/>
      <c r="AD30" s="649" t="s">
        <v>239</v>
      </c>
      <c r="AE30" s="649"/>
      <c r="AF30" s="649"/>
      <c r="AG30" s="649"/>
      <c r="AH30" s="649"/>
      <c r="AI30" s="649"/>
      <c r="AJ30" s="649"/>
      <c r="AK30" s="649"/>
      <c r="AL30" s="650" t="s">
        <v>127</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89"/>
      <c r="BI30" s="689"/>
      <c r="BJ30" s="689"/>
      <c r="BK30" s="689"/>
      <c r="BL30" s="689"/>
      <c r="BM30" s="689"/>
      <c r="BN30" s="689"/>
      <c r="BO30" s="689"/>
      <c r="BP30" s="689"/>
      <c r="BQ30" s="690"/>
      <c r="BR30" s="624" t="s">
        <v>305</v>
      </c>
      <c r="BS30" s="689"/>
      <c r="BT30" s="689"/>
      <c r="BU30" s="689"/>
      <c r="BV30" s="689"/>
      <c r="BW30" s="689"/>
      <c r="BX30" s="689"/>
      <c r="BY30" s="689"/>
      <c r="BZ30" s="689"/>
      <c r="CA30" s="689"/>
      <c r="CB30" s="690"/>
      <c r="CD30" s="693"/>
      <c r="CE30" s="694"/>
      <c r="CF30" s="660" t="s">
        <v>306</v>
      </c>
      <c r="CG30" s="661"/>
      <c r="CH30" s="661"/>
      <c r="CI30" s="661"/>
      <c r="CJ30" s="661"/>
      <c r="CK30" s="661"/>
      <c r="CL30" s="661"/>
      <c r="CM30" s="661"/>
      <c r="CN30" s="661"/>
      <c r="CO30" s="661"/>
      <c r="CP30" s="661"/>
      <c r="CQ30" s="662"/>
      <c r="CR30" s="645">
        <v>1740981</v>
      </c>
      <c r="CS30" s="646"/>
      <c r="CT30" s="646"/>
      <c r="CU30" s="646"/>
      <c r="CV30" s="646"/>
      <c r="CW30" s="646"/>
      <c r="CX30" s="646"/>
      <c r="CY30" s="647"/>
      <c r="CZ30" s="650">
        <v>7.6</v>
      </c>
      <c r="DA30" s="679"/>
      <c r="DB30" s="679"/>
      <c r="DC30" s="684"/>
      <c r="DD30" s="654">
        <v>1698131</v>
      </c>
      <c r="DE30" s="646"/>
      <c r="DF30" s="646"/>
      <c r="DG30" s="646"/>
      <c r="DH30" s="646"/>
      <c r="DI30" s="646"/>
      <c r="DJ30" s="646"/>
      <c r="DK30" s="647"/>
      <c r="DL30" s="654">
        <v>1698131</v>
      </c>
      <c r="DM30" s="646"/>
      <c r="DN30" s="646"/>
      <c r="DO30" s="646"/>
      <c r="DP30" s="646"/>
      <c r="DQ30" s="646"/>
      <c r="DR30" s="646"/>
      <c r="DS30" s="646"/>
      <c r="DT30" s="646"/>
      <c r="DU30" s="646"/>
      <c r="DV30" s="647"/>
      <c r="DW30" s="650">
        <v>16.899999999999999</v>
      </c>
      <c r="DX30" s="679"/>
      <c r="DY30" s="679"/>
      <c r="DZ30" s="679"/>
      <c r="EA30" s="679"/>
      <c r="EB30" s="679"/>
      <c r="EC30" s="680"/>
    </row>
    <row r="31" spans="2:133" ht="11.25" customHeight="1">
      <c r="B31" s="642" t="s">
        <v>307</v>
      </c>
      <c r="C31" s="643"/>
      <c r="D31" s="643"/>
      <c r="E31" s="643"/>
      <c r="F31" s="643"/>
      <c r="G31" s="643"/>
      <c r="H31" s="643"/>
      <c r="I31" s="643"/>
      <c r="J31" s="643"/>
      <c r="K31" s="643"/>
      <c r="L31" s="643"/>
      <c r="M31" s="643"/>
      <c r="N31" s="643"/>
      <c r="O31" s="643"/>
      <c r="P31" s="643"/>
      <c r="Q31" s="644"/>
      <c r="R31" s="645">
        <v>3066997</v>
      </c>
      <c r="S31" s="646"/>
      <c r="T31" s="646"/>
      <c r="U31" s="646"/>
      <c r="V31" s="646"/>
      <c r="W31" s="646"/>
      <c r="X31" s="646"/>
      <c r="Y31" s="647"/>
      <c r="Z31" s="648">
        <v>12.6</v>
      </c>
      <c r="AA31" s="648"/>
      <c r="AB31" s="648"/>
      <c r="AC31" s="648"/>
      <c r="AD31" s="649" t="s">
        <v>135</v>
      </c>
      <c r="AE31" s="649"/>
      <c r="AF31" s="649"/>
      <c r="AG31" s="649"/>
      <c r="AH31" s="649"/>
      <c r="AI31" s="649"/>
      <c r="AJ31" s="649"/>
      <c r="AK31" s="649"/>
      <c r="AL31" s="650" t="s">
        <v>127</v>
      </c>
      <c r="AM31" s="651"/>
      <c r="AN31" s="651"/>
      <c r="AO31" s="652"/>
      <c r="AP31" s="702" t="s">
        <v>308</v>
      </c>
      <c r="AQ31" s="703"/>
      <c r="AR31" s="703"/>
      <c r="AS31" s="703"/>
      <c r="AT31" s="708" t="s">
        <v>309</v>
      </c>
      <c r="AU31" s="231"/>
      <c r="AV31" s="231"/>
      <c r="AW31" s="231"/>
      <c r="AX31" s="631" t="s">
        <v>184</v>
      </c>
      <c r="AY31" s="632"/>
      <c r="AZ31" s="632"/>
      <c r="BA31" s="632"/>
      <c r="BB31" s="632"/>
      <c r="BC31" s="632"/>
      <c r="BD31" s="632"/>
      <c r="BE31" s="632"/>
      <c r="BF31" s="633"/>
      <c r="BG31" s="701">
        <v>98.9</v>
      </c>
      <c r="BH31" s="697"/>
      <c r="BI31" s="697"/>
      <c r="BJ31" s="697"/>
      <c r="BK31" s="697"/>
      <c r="BL31" s="697"/>
      <c r="BM31" s="640">
        <v>96.5</v>
      </c>
      <c r="BN31" s="697"/>
      <c r="BO31" s="697"/>
      <c r="BP31" s="697"/>
      <c r="BQ31" s="698"/>
      <c r="BR31" s="701">
        <v>98.9</v>
      </c>
      <c r="BS31" s="697"/>
      <c r="BT31" s="697"/>
      <c r="BU31" s="697"/>
      <c r="BV31" s="697"/>
      <c r="BW31" s="697"/>
      <c r="BX31" s="640">
        <v>96.2</v>
      </c>
      <c r="BY31" s="697"/>
      <c r="BZ31" s="697"/>
      <c r="CA31" s="697"/>
      <c r="CB31" s="698"/>
      <c r="CD31" s="693"/>
      <c r="CE31" s="694"/>
      <c r="CF31" s="660" t="s">
        <v>310</v>
      </c>
      <c r="CG31" s="661"/>
      <c r="CH31" s="661"/>
      <c r="CI31" s="661"/>
      <c r="CJ31" s="661"/>
      <c r="CK31" s="661"/>
      <c r="CL31" s="661"/>
      <c r="CM31" s="661"/>
      <c r="CN31" s="661"/>
      <c r="CO31" s="661"/>
      <c r="CP31" s="661"/>
      <c r="CQ31" s="662"/>
      <c r="CR31" s="645">
        <v>110310</v>
      </c>
      <c r="CS31" s="682"/>
      <c r="CT31" s="682"/>
      <c r="CU31" s="682"/>
      <c r="CV31" s="682"/>
      <c r="CW31" s="682"/>
      <c r="CX31" s="682"/>
      <c r="CY31" s="683"/>
      <c r="CZ31" s="650">
        <v>0.5</v>
      </c>
      <c r="DA31" s="679"/>
      <c r="DB31" s="679"/>
      <c r="DC31" s="684"/>
      <c r="DD31" s="654">
        <v>102634</v>
      </c>
      <c r="DE31" s="682"/>
      <c r="DF31" s="682"/>
      <c r="DG31" s="682"/>
      <c r="DH31" s="682"/>
      <c r="DI31" s="682"/>
      <c r="DJ31" s="682"/>
      <c r="DK31" s="683"/>
      <c r="DL31" s="654">
        <v>102634</v>
      </c>
      <c r="DM31" s="682"/>
      <c r="DN31" s="682"/>
      <c r="DO31" s="682"/>
      <c r="DP31" s="682"/>
      <c r="DQ31" s="682"/>
      <c r="DR31" s="682"/>
      <c r="DS31" s="682"/>
      <c r="DT31" s="682"/>
      <c r="DU31" s="682"/>
      <c r="DV31" s="683"/>
      <c r="DW31" s="650">
        <v>1</v>
      </c>
      <c r="DX31" s="679"/>
      <c r="DY31" s="679"/>
      <c r="DZ31" s="679"/>
      <c r="EA31" s="679"/>
      <c r="EB31" s="679"/>
      <c r="EC31" s="680"/>
    </row>
    <row r="32" spans="2:133" ht="11.25" customHeight="1">
      <c r="B32" s="712" t="s">
        <v>311</v>
      </c>
      <c r="C32" s="713"/>
      <c r="D32" s="713"/>
      <c r="E32" s="713"/>
      <c r="F32" s="713"/>
      <c r="G32" s="713"/>
      <c r="H32" s="713"/>
      <c r="I32" s="713"/>
      <c r="J32" s="713"/>
      <c r="K32" s="713"/>
      <c r="L32" s="713"/>
      <c r="M32" s="713"/>
      <c r="N32" s="713"/>
      <c r="O32" s="713"/>
      <c r="P32" s="713"/>
      <c r="Q32" s="714"/>
      <c r="R32" s="645" t="s">
        <v>239</v>
      </c>
      <c r="S32" s="646"/>
      <c r="T32" s="646"/>
      <c r="U32" s="646"/>
      <c r="V32" s="646"/>
      <c r="W32" s="646"/>
      <c r="X32" s="646"/>
      <c r="Y32" s="647"/>
      <c r="Z32" s="648" t="s">
        <v>239</v>
      </c>
      <c r="AA32" s="648"/>
      <c r="AB32" s="648"/>
      <c r="AC32" s="648"/>
      <c r="AD32" s="649" t="s">
        <v>135</v>
      </c>
      <c r="AE32" s="649"/>
      <c r="AF32" s="649"/>
      <c r="AG32" s="649"/>
      <c r="AH32" s="649"/>
      <c r="AI32" s="649"/>
      <c r="AJ32" s="649"/>
      <c r="AK32" s="649"/>
      <c r="AL32" s="650" t="s">
        <v>127</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1">
        <v>99.1</v>
      </c>
      <c r="BH32" s="682"/>
      <c r="BI32" s="682"/>
      <c r="BJ32" s="682"/>
      <c r="BK32" s="682"/>
      <c r="BL32" s="682"/>
      <c r="BM32" s="651">
        <v>96.7</v>
      </c>
      <c r="BN32" s="699"/>
      <c r="BO32" s="699"/>
      <c r="BP32" s="699"/>
      <c r="BQ32" s="700"/>
      <c r="BR32" s="711">
        <v>98.9</v>
      </c>
      <c r="BS32" s="682"/>
      <c r="BT32" s="682"/>
      <c r="BU32" s="682"/>
      <c r="BV32" s="682"/>
      <c r="BW32" s="682"/>
      <c r="BX32" s="651">
        <v>96.2</v>
      </c>
      <c r="BY32" s="699"/>
      <c r="BZ32" s="699"/>
      <c r="CA32" s="699"/>
      <c r="CB32" s="700"/>
      <c r="CD32" s="695"/>
      <c r="CE32" s="696"/>
      <c r="CF32" s="660" t="s">
        <v>314</v>
      </c>
      <c r="CG32" s="661"/>
      <c r="CH32" s="661"/>
      <c r="CI32" s="661"/>
      <c r="CJ32" s="661"/>
      <c r="CK32" s="661"/>
      <c r="CL32" s="661"/>
      <c r="CM32" s="661"/>
      <c r="CN32" s="661"/>
      <c r="CO32" s="661"/>
      <c r="CP32" s="661"/>
      <c r="CQ32" s="662"/>
      <c r="CR32" s="645" t="s">
        <v>127</v>
      </c>
      <c r="CS32" s="646"/>
      <c r="CT32" s="646"/>
      <c r="CU32" s="646"/>
      <c r="CV32" s="646"/>
      <c r="CW32" s="646"/>
      <c r="CX32" s="646"/>
      <c r="CY32" s="647"/>
      <c r="CZ32" s="650" t="s">
        <v>127</v>
      </c>
      <c r="DA32" s="679"/>
      <c r="DB32" s="679"/>
      <c r="DC32" s="684"/>
      <c r="DD32" s="654" t="s">
        <v>127</v>
      </c>
      <c r="DE32" s="646"/>
      <c r="DF32" s="646"/>
      <c r="DG32" s="646"/>
      <c r="DH32" s="646"/>
      <c r="DI32" s="646"/>
      <c r="DJ32" s="646"/>
      <c r="DK32" s="647"/>
      <c r="DL32" s="654" t="s">
        <v>239</v>
      </c>
      <c r="DM32" s="646"/>
      <c r="DN32" s="646"/>
      <c r="DO32" s="646"/>
      <c r="DP32" s="646"/>
      <c r="DQ32" s="646"/>
      <c r="DR32" s="646"/>
      <c r="DS32" s="646"/>
      <c r="DT32" s="646"/>
      <c r="DU32" s="646"/>
      <c r="DV32" s="647"/>
      <c r="DW32" s="650" t="s">
        <v>239</v>
      </c>
      <c r="DX32" s="679"/>
      <c r="DY32" s="679"/>
      <c r="DZ32" s="679"/>
      <c r="EA32" s="679"/>
      <c r="EB32" s="679"/>
      <c r="EC32" s="680"/>
    </row>
    <row r="33" spans="2:133" ht="11.25" customHeight="1">
      <c r="B33" s="642" t="s">
        <v>315</v>
      </c>
      <c r="C33" s="643"/>
      <c r="D33" s="643"/>
      <c r="E33" s="643"/>
      <c r="F33" s="643"/>
      <c r="G33" s="643"/>
      <c r="H33" s="643"/>
      <c r="I33" s="643"/>
      <c r="J33" s="643"/>
      <c r="K33" s="643"/>
      <c r="L33" s="643"/>
      <c r="M33" s="643"/>
      <c r="N33" s="643"/>
      <c r="O33" s="643"/>
      <c r="P33" s="643"/>
      <c r="Q33" s="644"/>
      <c r="R33" s="645">
        <v>1366428</v>
      </c>
      <c r="S33" s="646"/>
      <c r="T33" s="646"/>
      <c r="U33" s="646"/>
      <c r="V33" s="646"/>
      <c r="W33" s="646"/>
      <c r="X33" s="646"/>
      <c r="Y33" s="647"/>
      <c r="Z33" s="648">
        <v>5.6</v>
      </c>
      <c r="AA33" s="648"/>
      <c r="AB33" s="648"/>
      <c r="AC33" s="648"/>
      <c r="AD33" s="649" t="s">
        <v>127</v>
      </c>
      <c r="AE33" s="649"/>
      <c r="AF33" s="649"/>
      <c r="AG33" s="649"/>
      <c r="AH33" s="649"/>
      <c r="AI33" s="649"/>
      <c r="AJ33" s="649"/>
      <c r="AK33" s="649"/>
      <c r="AL33" s="650" t="s">
        <v>127</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98.7</v>
      </c>
      <c r="BH33" s="716"/>
      <c r="BI33" s="716"/>
      <c r="BJ33" s="716"/>
      <c r="BK33" s="716"/>
      <c r="BL33" s="716"/>
      <c r="BM33" s="717">
        <v>96</v>
      </c>
      <c r="BN33" s="716"/>
      <c r="BO33" s="716"/>
      <c r="BP33" s="716"/>
      <c r="BQ33" s="718"/>
      <c r="BR33" s="715">
        <v>98.7</v>
      </c>
      <c r="BS33" s="716"/>
      <c r="BT33" s="716"/>
      <c r="BU33" s="716"/>
      <c r="BV33" s="716"/>
      <c r="BW33" s="716"/>
      <c r="BX33" s="717">
        <v>95.7</v>
      </c>
      <c r="BY33" s="716"/>
      <c r="BZ33" s="716"/>
      <c r="CA33" s="716"/>
      <c r="CB33" s="718"/>
      <c r="CD33" s="660" t="s">
        <v>317</v>
      </c>
      <c r="CE33" s="661"/>
      <c r="CF33" s="661"/>
      <c r="CG33" s="661"/>
      <c r="CH33" s="661"/>
      <c r="CI33" s="661"/>
      <c r="CJ33" s="661"/>
      <c r="CK33" s="661"/>
      <c r="CL33" s="661"/>
      <c r="CM33" s="661"/>
      <c r="CN33" s="661"/>
      <c r="CO33" s="661"/>
      <c r="CP33" s="661"/>
      <c r="CQ33" s="662"/>
      <c r="CR33" s="645">
        <v>10294580</v>
      </c>
      <c r="CS33" s="682"/>
      <c r="CT33" s="682"/>
      <c r="CU33" s="682"/>
      <c r="CV33" s="682"/>
      <c r="CW33" s="682"/>
      <c r="CX33" s="682"/>
      <c r="CY33" s="683"/>
      <c r="CZ33" s="650">
        <v>44.6</v>
      </c>
      <c r="DA33" s="679"/>
      <c r="DB33" s="679"/>
      <c r="DC33" s="684"/>
      <c r="DD33" s="654">
        <v>8994257</v>
      </c>
      <c r="DE33" s="682"/>
      <c r="DF33" s="682"/>
      <c r="DG33" s="682"/>
      <c r="DH33" s="682"/>
      <c r="DI33" s="682"/>
      <c r="DJ33" s="682"/>
      <c r="DK33" s="683"/>
      <c r="DL33" s="654">
        <v>4413206</v>
      </c>
      <c r="DM33" s="682"/>
      <c r="DN33" s="682"/>
      <c r="DO33" s="682"/>
      <c r="DP33" s="682"/>
      <c r="DQ33" s="682"/>
      <c r="DR33" s="682"/>
      <c r="DS33" s="682"/>
      <c r="DT33" s="682"/>
      <c r="DU33" s="682"/>
      <c r="DV33" s="683"/>
      <c r="DW33" s="650">
        <v>44</v>
      </c>
      <c r="DX33" s="679"/>
      <c r="DY33" s="679"/>
      <c r="DZ33" s="679"/>
      <c r="EA33" s="679"/>
      <c r="EB33" s="679"/>
      <c r="EC33" s="680"/>
    </row>
    <row r="34" spans="2:133" ht="11.25" customHeight="1">
      <c r="B34" s="642" t="s">
        <v>318</v>
      </c>
      <c r="C34" s="643"/>
      <c r="D34" s="643"/>
      <c r="E34" s="643"/>
      <c r="F34" s="643"/>
      <c r="G34" s="643"/>
      <c r="H34" s="643"/>
      <c r="I34" s="643"/>
      <c r="J34" s="643"/>
      <c r="K34" s="643"/>
      <c r="L34" s="643"/>
      <c r="M34" s="643"/>
      <c r="N34" s="643"/>
      <c r="O34" s="643"/>
      <c r="P34" s="643"/>
      <c r="Q34" s="644"/>
      <c r="R34" s="645">
        <v>60388</v>
      </c>
      <c r="S34" s="646"/>
      <c r="T34" s="646"/>
      <c r="U34" s="646"/>
      <c r="V34" s="646"/>
      <c r="W34" s="646"/>
      <c r="X34" s="646"/>
      <c r="Y34" s="647"/>
      <c r="Z34" s="648">
        <v>0.2</v>
      </c>
      <c r="AA34" s="648"/>
      <c r="AB34" s="648"/>
      <c r="AC34" s="648"/>
      <c r="AD34" s="649">
        <v>33398</v>
      </c>
      <c r="AE34" s="649"/>
      <c r="AF34" s="649"/>
      <c r="AG34" s="649"/>
      <c r="AH34" s="649"/>
      <c r="AI34" s="649"/>
      <c r="AJ34" s="649"/>
      <c r="AK34" s="649"/>
      <c r="AL34" s="650">
        <v>0.4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2606346</v>
      </c>
      <c r="CS34" s="646"/>
      <c r="CT34" s="646"/>
      <c r="CU34" s="646"/>
      <c r="CV34" s="646"/>
      <c r="CW34" s="646"/>
      <c r="CX34" s="646"/>
      <c r="CY34" s="647"/>
      <c r="CZ34" s="650">
        <v>11.3</v>
      </c>
      <c r="DA34" s="679"/>
      <c r="DB34" s="679"/>
      <c r="DC34" s="684"/>
      <c r="DD34" s="654">
        <v>2123733</v>
      </c>
      <c r="DE34" s="646"/>
      <c r="DF34" s="646"/>
      <c r="DG34" s="646"/>
      <c r="DH34" s="646"/>
      <c r="DI34" s="646"/>
      <c r="DJ34" s="646"/>
      <c r="DK34" s="647"/>
      <c r="DL34" s="654">
        <v>1736822</v>
      </c>
      <c r="DM34" s="646"/>
      <c r="DN34" s="646"/>
      <c r="DO34" s="646"/>
      <c r="DP34" s="646"/>
      <c r="DQ34" s="646"/>
      <c r="DR34" s="646"/>
      <c r="DS34" s="646"/>
      <c r="DT34" s="646"/>
      <c r="DU34" s="646"/>
      <c r="DV34" s="647"/>
      <c r="DW34" s="650">
        <v>17.3</v>
      </c>
      <c r="DX34" s="679"/>
      <c r="DY34" s="679"/>
      <c r="DZ34" s="679"/>
      <c r="EA34" s="679"/>
      <c r="EB34" s="679"/>
      <c r="EC34" s="680"/>
    </row>
    <row r="35" spans="2:133" ht="11.25" customHeight="1">
      <c r="B35" s="642" t="s">
        <v>320</v>
      </c>
      <c r="C35" s="643"/>
      <c r="D35" s="643"/>
      <c r="E35" s="643"/>
      <c r="F35" s="643"/>
      <c r="G35" s="643"/>
      <c r="H35" s="643"/>
      <c r="I35" s="643"/>
      <c r="J35" s="643"/>
      <c r="K35" s="643"/>
      <c r="L35" s="643"/>
      <c r="M35" s="643"/>
      <c r="N35" s="643"/>
      <c r="O35" s="643"/>
      <c r="P35" s="643"/>
      <c r="Q35" s="644"/>
      <c r="R35" s="645">
        <v>138789</v>
      </c>
      <c r="S35" s="646"/>
      <c r="T35" s="646"/>
      <c r="U35" s="646"/>
      <c r="V35" s="646"/>
      <c r="W35" s="646"/>
      <c r="X35" s="646"/>
      <c r="Y35" s="647"/>
      <c r="Z35" s="648">
        <v>0.6</v>
      </c>
      <c r="AA35" s="648"/>
      <c r="AB35" s="648"/>
      <c r="AC35" s="648"/>
      <c r="AD35" s="649" t="s">
        <v>239</v>
      </c>
      <c r="AE35" s="649"/>
      <c r="AF35" s="649"/>
      <c r="AG35" s="649"/>
      <c r="AH35" s="649"/>
      <c r="AI35" s="649"/>
      <c r="AJ35" s="649"/>
      <c r="AK35" s="649"/>
      <c r="AL35" s="650" t="s">
        <v>239</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282536</v>
      </c>
      <c r="CS35" s="682"/>
      <c r="CT35" s="682"/>
      <c r="CU35" s="682"/>
      <c r="CV35" s="682"/>
      <c r="CW35" s="682"/>
      <c r="CX35" s="682"/>
      <c r="CY35" s="683"/>
      <c r="CZ35" s="650">
        <v>1.2</v>
      </c>
      <c r="DA35" s="679"/>
      <c r="DB35" s="679"/>
      <c r="DC35" s="684"/>
      <c r="DD35" s="654">
        <v>221804</v>
      </c>
      <c r="DE35" s="682"/>
      <c r="DF35" s="682"/>
      <c r="DG35" s="682"/>
      <c r="DH35" s="682"/>
      <c r="DI35" s="682"/>
      <c r="DJ35" s="682"/>
      <c r="DK35" s="683"/>
      <c r="DL35" s="654">
        <v>209586</v>
      </c>
      <c r="DM35" s="682"/>
      <c r="DN35" s="682"/>
      <c r="DO35" s="682"/>
      <c r="DP35" s="682"/>
      <c r="DQ35" s="682"/>
      <c r="DR35" s="682"/>
      <c r="DS35" s="682"/>
      <c r="DT35" s="682"/>
      <c r="DU35" s="682"/>
      <c r="DV35" s="683"/>
      <c r="DW35" s="650">
        <v>2.1</v>
      </c>
      <c r="DX35" s="679"/>
      <c r="DY35" s="679"/>
      <c r="DZ35" s="679"/>
      <c r="EA35" s="679"/>
      <c r="EB35" s="679"/>
      <c r="EC35" s="680"/>
    </row>
    <row r="36" spans="2:133" ht="11.25" customHeight="1">
      <c r="B36" s="642" t="s">
        <v>324</v>
      </c>
      <c r="C36" s="643"/>
      <c r="D36" s="643"/>
      <c r="E36" s="643"/>
      <c r="F36" s="643"/>
      <c r="G36" s="643"/>
      <c r="H36" s="643"/>
      <c r="I36" s="643"/>
      <c r="J36" s="643"/>
      <c r="K36" s="643"/>
      <c r="L36" s="643"/>
      <c r="M36" s="643"/>
      <c r="N36" s="643"/>
      <c r="O36" s="643"/>
      <c r="P36" s="643"/>
      <c r="Q36" s="644"/>
      <c r="R36" s="645">
        <v>1331237</v>
      </c>
      <c r="S36" s="646"/>
      <c r="T36" s="646"/>
      <c r="U36" s="646"/>
      <c r="V36" s="646"/>
      <c r="W36" s="646"/>
      <c r="X36" s="646"/>
      <c r="Y36" s="647"/>
      <c r="Z36" s="648">
        <v>5.5</v>
      </c>
      <c r="AA36" s="648"/>
      <c r="AB36" s="648"/>
      <c r="AC36" s="648"/>
      <c r="AD36" s="649" t="s">
        <v>127</v>
      </c>
      <c r="AE36" s="649"/>
      <c r="AF36" s="649"/>
      <c r="AG36" s="649"/>
      <c r="AH36" s="649"/>
      <c r="AI36" s="649"/>
      <c r="AJ36" s="649"/>
      <c r="AK36" s="649"/>
      <c r="AL36" s="650" t="s">
        <v>127</v>
      </c>
      <c r="AM36" s="651"/>
      <c r="AN36" s="651"/>
      <c r="AO36" s="652"/>
      <c r="AP36" s="235"/>
      <c r="AQ36" s="719" t="s">
        <v>325</v>
      </c>
      <c r="AR36" s="720"/>
      <c r="AS36" s="720"/>
      <c r="AT36" s="720"/>
      <c r="AU36" s="720"/>
      <c r="AV36" s="720"/>
      <c r="AW36" s="720"/>
      <c r="AX36" s="720"/>
      <c r="AY36" s="721"/>
      <c r="AZ36" s="634">
        <v>3192368</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84597</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4576709</v>
      </c>
      <c r="CS36" s="646"/>
      <c r="CT36" s="646"/>
      <c r="CU36" s="646"/>
      <c r="CV36" s="646"/>
      <c r="CW36" s="646"/>
      <c r="CX36" s="646"/>
      <c r="CY36" s="647"/>
      <c r="CZ36" s="650">
        <v>19.8</v>
      </c>
      <c r="DA36" s="679"/>
      <c r="DB36" s="679"/>
      <c r="DC36" s="684"/>
      <c r="DD36" s="654">
        <v>4341980</v>
      </c>
      <c r="DE36" s="646"/>
      <c r="DF36" s="646"/>
      <c r="DG36" s="646"/>
      <c r="DH36" s="646"/>
      <c r="DI36" s="646"/>
      <c r="DJ36" s="646"/>
      <c r="DK36" s="647"/>
      <c r="DL36" s="654">
        <v>877346</v>
      </c>
      <c r="DM36" s="646"/>
      <c r="DN36" s="646"/>
      <c r="DO36" s="646"/>
      <c r="DP36" s="646"/>
      <c r="DQ36" s="646"/>
      <c r="DR36" s="646"/>
      <c r="DS36" s="646"/>
      <c r="DT36" s="646"/>
      <c r="DU36" s="646"/>
      <c r="DV36" s="647"/>
      <c r="DW36" s="650">
        <v>8.6999999999999993</v>
      </c>
      <c r="DX36" s="679"/>
      <c r="DY36" s="679"/>
      <c r="DZ36" s="679"/>
      <c r="EA36" s="679"/>
      <c r="EB36" s="679"/>
      <c r="EC36" s="680"/>
    </row>
    <row r="37" spans="2:133" ht="11.25" customHeight="1">
      <c r="B37" s="642" t="s">
        <v>328</v>
      </c>
      <c r="C37" s="643"/>
      <c r="D37" s="643"/>
      <c r="E37" s="643"/>
      <c r="F37" s="643"/>
      <c r="G37" s="643"/>
      <c r="H37" s="643"/>
      <c r="I37" s="643"/>
      <c r="J37" s="643"/>
      <c r="K37" s="643"/>
      <c r="L37" s="643"/>
      <c r="M37" s="643"/>
      <c r="N37" s="643"/>
      <c r="O37" s="643"/>
      <c r="P37" s="643"/>
      <c r="Q37" s="644"/>
      <c r="R37" s="645">
        <v>837163</v>
      </c>
      <c r="S37" s="646"/>
      <c r="T37" s="646"/>
      <c r="U37" s="646"/>
      <c r="V37" s="646"/>
      <c r="W37" s="646"/>
      <c r="X37" s="646"/>
      <c r="Y37" s="647"/>
      <c r="Z37" s="648">
        <v>3.4</v>
      </c>
      <c r="AA37" s="648"/>
      <c r="AB37" s="648"/>
      <c r="AC37" s="648"/>
      <c r="AD37" s="649" t="s">
        <v>135</v>
      </c>
      <c r="AE37" s="649"/>
      <c r="AF37" s="649"/>
      <c r="AG37" s="649"/>
      <c r="AH37" s="649"/>
      <c r="AI37" s="649"/>
      <c r="AJ37" s="649"/>
      <c r="AK37" s="649"/>
      <c r="AL37" s="650" t="s">
        <v>239</v>
      </c>
      <c r="AM37" s="651"/>
      <c r="AN37" s="651"/>
      <c r="AO37" s="652"/>
      <c r="AQ37" s="723" t="s">
        <v>329</v>
      </c>
      <c r="AR37" s="724"/>
      <c r="AS37" s="724"/>
      <c r="AT37" s="724"/>
      <c r="AU37" s="724"/>
      <c r="AV37" s="724"/>
      <c r="AW37" s="724"/>
      <c r="AX37" s="724"/>
      <c r="AY37" s="725"/>
      <c r="AZ37" s="645">
        <v>886238</v>
      </c>
      <c r="BA37" s="646"/>
      <c r="BB37" s="646"/>
      <c r="BC37" s="646"/>
      <c r="BD37" s="682"/>
      <c r="BE37" s="682"/>
      <c r="BF37" s="700"/>
      <c r="BG37" s="660" t="s">
        <v>330</v>
      </c>
      <c r="BH37" s="661"/>
      <c r="BI37" s="661"/>
      <c r="BJ37" s="661"/>
      <c r="BK37" s="661"/>
      <c r="BL37" s="661"/>
      <c r="BM37" s="661"/>
      <c r="BN37" s="661"/>
      <c r="BO37" s="661"/>
      <c r="BP37" s="661"/>
      <c r="BQ37" s="661"/>
      <c r="BR37" s="661"/>
      <c r="BS37" s="661"/>
      <c r="BT37" s="661"/>
      <c r="BU37" s="662"/>
      <c r="BV37" s="645">
        <v>47105</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3072948</v>
      </c>
      <c r="CS37" s="682"/>
      <c r="CT37" s="682"/>
      <c r="CU37" s="682"/>
      <c r="CV37" s="682"/>
      <c r="CW37" s="682"/>
      <c r="CX37" s="682"/>
      <c r="CY37" s="683"/>
      <c r="CZ37" s="650">
        <v>13.3</v>
      </c>
      <c r="DA37" s="679"/>
      <c r="DB37" s="679"/>
      <c r="DC37" s="684"/>
      <c r="DD37" s="654">
        <v>3072948</v>
      </c>
      <c r="DE37" s="682"/>
      <c r="DF37" s="682"/>
      <c r="DG37" s="682"/>
      <c r="DH37" s="682"/>
      <c r="DI37" s="682"/>
      <c r="DJ37" s="682"/>
      <c r="DK37" s="683"/>
      <c r="DL37" s="654">
        <v>8825</v>
      </c>
      <c r="DM37" s="682"/>
      <c r="DN37" s="682"/>
      <c r="DO37" s="682"/>
      <c r="DP37" s="682"/>
      <c r="DQ37" s="682"/>
      <c r="DR37" s="682"/>
      <c r="DS37" s="682"/>
      <c r="DT37" s="682"/>
      <c r="DU37" s="682"/>
      <c r="DV37" s="683"/>
      <c r="DW37" s="650">
        <v>0.1</v>
      </c>
      <c r="DX37" s="679"/>
      <c r="DY37" s="679"/>
      <c r="DZ37" s="679"/>
      <c r="EA37" s="679"/>
      <c r="EB37" s="679"/>
      <c r="EC37" s="680"/>
    </row>
    <row r="38" spans="2:133" ht="11.25" customHeight="1">
      <c r="B38" s="642" t="s">
        <v>332</v>
      </c>
      <c r="C38" s="643"/>
      <c r="D38" s="643"/>
      <c r="E38" s="643"/>
      <c r="F38" s="643"/>
      <c r="G38" s="643"/>
      <c r="H38" s="643"/>
      <c r="I38" s="643"/>
      <c r="J38" s="643"/>
      <c r="K38" s="643"/>
      <c r="L38" s="643"/>
      <c r="M38" s="643"/>
      <c r="N38" s="643"/>
      <c r="O38" s="643"/>
      <c r="P38" s="643"/>
      <c r="Q38" s="644"/>
      <c r="R38" s="645">
        <v>557403</v>
      </c>
      <c r="S38" s="646"/>
      <c r="T38" s="646"/>
      <c r="U38" s="646"/>
      <c r="V38" s="646"/>
      <c r="W38" s="646"/>
      <c r="X38" s="646"/>
      <c r="Y38" s="647"/>
      <c r="Z38" s="648">
        <v>2.2999999999999998</v>
      </c>
      <c r="AA38" s="648"/>
      <c r="AB38" s="648"/>
      <c r="AC38" s="648"/>
      <c r="AD38" s="649">
        <v>35</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388921</v>
      </c>
      <c r="BA38" s="646"/>
      <c r="BB38" s="646"/>
      <c r="BC38" s="646"/>
      <c r="BD38" s="682"/>
      <c r="BE38" s="682"/>
      <c r="BF38" s="700"/>
      <c r="BG38" s="660" t="s">
        <v>334</v>
      </c>
      <c r="BH38" s="661"/>
      <c r="BI38" s="661"/>
      <c r="BJ38" s="661"/>
      <c r="BK38" s="661"/>
      <c r="BL38" s="661"/>
      <c r="BM38" s="661"/>
      <c r="BN38" s="661"/>
      <c r="BO38" s="661"/>
      <c r="BP38" s="661"/>
      <c r="BQ38" s="661"/>
      <c r="BR38" s="661"/>
      <c r="BS38" s="661"/>
      <c r="BT38" s="661"/>
      <c r="BU38" s="662"/>
      <c r="BV38" s="645">
        <v>6208</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2140962</v>
      </c>
      <c r="CS38" s="646"/>
      <c r="CT38" s="646"/>
      <c r="CU38" s="646"/>
      <c r="CV38" s="646"/>
      <c r="CW38" s="646"/>
      <c r="CX38" s="646"/>
      <c r="CY38" s="647"/>
      <c r="CZ38" s="650">
        <v>9.3000000000000007</v>
      </c>
      <c r="DA38" s="679"/>
      <c r="DB38" s="679"/>
      <c r="DC38" s="684"/>
      <c r="DD38" s="654">
        <v>1857101</v>
      </c>
      <c r="DE38" s="646"/>
      <c r="DF38" s="646"/>
      <c r="DG38" s="646"/>
      <c r="DH38" s="646"/>
      <c r="DI38" s="646"/>
      <c r="DJ38" s="646"/>
      <c r="DK38" s="647"/>
      <c r="DL38" s="654">
        <v>1589452</v>
      </c>
      <c r="DM38" s="646"/>
      <c r="DN38" s="646"/>
      <c r="DO38" s="646"/>
      <c r="DP38" s="646"/>
      <c r="DQ38" s="646"/>
      <c r="DR38" s="646"/>
      <c r="DS38" s="646"/>
      <c r="DT38" s="646"/>
      <c r="DU38" s="646"/>
      <c r="DV38" s="647"/>
      <c r="DW38" s="650">
        <v>15.8</v>
      </c>
      <c r="DX38" s="679"/>
      <c r="DY38" s="679"/>
      <c r="DZ38" s="679"/>
      <c r="EA38" s="679"/>
      <c r="EB38" s="679"/>
      <c r="EC38" s="680"/>
    </row>
    <row r="39" spans="2:133" ht="11.25" customHeight="1">
      <c r="B39" s="642" t="s">
        <v>336</v>
      </c>
      <c r="C39" s="643"/>
      <c r="D39" s="643"/>
      <c r="E39" s="643"/>
      <c r="F39" s="643"/>
      <c r="G39" s="643"/>
      <c r="H39" s="643"/>
      <c r="I39" s="643"/>
      <c r="J39" s="643"/>
      <c r="K39" s="643"/>
      <c r="L39" s="643"/>
      <c r="M39" s="643"/>
      <c r="N39" s="643"/>
      <c r="O39" s="643"/>
      <c r="P39" s="643"/>
      <c r="Q39" s="644"/>
      <c r="R39" s="645">
        <v>2522945</v>
      </c>
      <c r="S39" s="646"/>
      <c r="T39" s="646"/>
      <c r="U39" s="646"/>
      <c r="V39" s="646"/>
      <c r="W39" s="646"/>
      <c r="X39" s="646"/>
      <c r="Y39" s="647"/>
      <c r="Z39" s="648">
        <v>10.3</v>
      </c>
      <c r="AA39" s="648"/>
      <c r="AB39" s="648"/>
      <c r="AC39" s="648"/>
      <c r="AD39" s="649" t="s">
        <v>127</v>
      </c>
      <c r="AE39" s="649"/>
      <c r="AF39" s="649"/>
      <c r="AG39" s="649"/>
      <c r="AH39" s="649"/>
      <c r="AI39" s="649"/>
      <c r="AJ39" s="649"/>
      <c r="AK39" s="649"/>
      <c r="AL39" s="650" t="s">
        <v>258</v>
      </c>
      <c r="AM39" s="651"/>
      <c r="AN39" s="651"/>
      <c r="AO39" s="652"/>
      <c r="AQ39" s="723" t="s">
        <v>337</v>
      </c>
      <c r="AR39" s="724"/>
      <c r="AS39" s="724"/>
      <c r="AT39" s="724"/>
      <c r="AU39" s="724"/>
      <c r="AV39" s="724"/>
      <c r="AW39" s="724"/>
      <c r="AX39" s="724"/>
      <c r="AY39" s="725"/>
      <c r="AZ39" s="645">
        <v>82571</v>
      </c>
      <c r="BA39" s="646"/>
      <c r="BB39" s="646"/>
      <c r="BC39" s="646"/>
      <c r="BD39" s="682"/>
      <c r="BE39" s="682"/>
      <c r="BF39" s="700"/>
      <c r="BG39" s="660" t="s">
        <v>338</v>
      </c>
      <c r="BH39" s="661"/>
      <c r="BI39" s="661"/>
      <c r="BJ39" s="661"/>
      <c r="BK39" s="661"/>
      <c r="BL39" s="661"/>
      <c r="BM39" s="661"/>
      <c r="BN39" s="661"/>
      <c r="BO39" s="661"/>
      <c r="BP39" s="661"/>
      <c r="BQ39" s="661"/>
      <c r="BR39" s="661"/>
      <c r="BS39" s="661"/>
      <c r="BT39" s="661"/>
      <c r="BU39" s="662"/>
      <c r="BV39" s="645">
        <v>9478</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303701</v>
      </c>
      <c r="CS39" s="682"/>
      <c r="CT39" s="682"/>
      <c r="CU39" s="682"/>
      <c r="CV39" s="682"/>
      <c r="CW39" s="682"/>
      <c r="CX39" s="682"/>
      <c r="CY39" s="683"/>
      <c r="CZ39" s="650">
        <v>1.3</v>
      </c>
      <c r="DA39" s="679"/>
      <c r="DB39" s="679"/>
      <c r="DC39" s="684"/>
      <c r="DD39" s="654">
        <v>73313</v>
      </c>
      <c r="DE39" s="682"/>
      <c r="DF39" s="682"/>
      <c r="DG39" s="682"/>
      <c r="DH39" s="682"/>
      <c r="DI39" s="682"/>
      <c r="DJ39" s="682"/>
      <c r="DK39" s="683"/>
      <c r="DL39" s="654" t="s">
        <v>127</v>
      </c>
      <c r="DM39" s="682"/>
      <c r="DN39" s="682"/>
      <c r="DO39" s="682"/>
      <c r="DP39" s="682"/>
      <c r="DQ39" s="682"/>
      <c r="DR39" s="682"/>
      <c r="DS39" s="682"/>
      <c r="DT39" s="682"/>
      <c r="DU39" s="682"/>
      <c r="DV39" s="683"/>
      <c r="DW39" s="650" t="s">
        <v>135</v>
      </c>
      <c r="DX39" s="679"/>
      <c r="DY39" s="679"/>
      <c r="DZ39" s="679"/>
      <c r="EA39" s="679"/>
      <c r="EB39" s="679"/>
      <c r="EC39" s="680"/>
    </row>
    <row r="40" spans="2:133" ht="11.25" customHeight="1">
      <c r="B40" s="642" t="s">
        <v>340</v>
      </c>
      <c r="C40" s="643"/>
      <c r="D40" s="643"/>
      <c r="E40" s="643"/>
      <c r="F40" s="643"/>
      <c r="G40" s="643"/>
      <c r="H40" s="643"/>
      <c r="I40" s="643"/>
      <c r="J40" s="643"/>
      <c r="K40" s="643"/>
      <c r="L40" s="643"/>
      <c r="M40" s="643"/>
      <c r="N40" s="643"/>
      <c r="O40" s="643"/>
      <c r="P40" s="643"/>
      <c r="Q40" s="644"/>
      <c r="R40" s="645" t="s">
        <v>239</v>
      </c>
      <c r="S40" s="646"/>
      <c r="T40" s="646"/>
      <c r="U40" s="646"/>
      <c r="V40" s="646"/>
      <c r="W40" s="646"/>
      <c r="X40" s="646"/>
      <c r="Y40" s="647"/>
      <c r="Z40" s="648" t="s">
        <v>239</v>
      </c>
      <c r="AA40" s="648"/>
      <c r="AB40" s="648"/>
      <c r="AC40" s="648"/>
      <c r="AD40" s="649" t="s">
        <v>127</v>
      </c>
      <c r="AE40" s="649"/>
      <c r="AF40" s="649"/>
      <c r="AG40" s="649"/>
      <c r="AH40" s="649"/>
      <c r="AI40" s="649"/>
      <c r="AJ40" s="649"/>
      <c r="AK40" s="649"/>
      <c r="AL40" s="650" t="s">
        <v>258</v>
      </c>
      <c r="AM40" s="651"/>
      <c r="AN40" s="651"/>
      <c r="AO40" s="652"/>
      <c r="AQ40" s="723" t="s">
        <v>341</v>
      </c>
      <c r="AR40" s="724"/>
      <c r="AS40" s="724"/>
      <c r="AT40" s="724"/>
      <c r="AU40" s="724"/>
      <c r="AV40" s="724"/>
      <c r="AW40" s="724"/>
      <c r="AX40" s="724"/>
      <c r="AY40" s="725"/>
      <c r="AZ40" s="645">
        <v>66022</v>
      </c>
      <c r="BA40" s="646"/>
      <c r="BB40" s="646"/>
      <c r="BC40" s="646"/>
      <c r="BD40" s="682"/>
      <c r="BE40" s="682"/>
      <c r="BF40" s="700"/>
      <c r="BG40" s="726" t="s">
        <v>342</v>
      </c>
      <c r="BH40" s="727"/>
      <c r="BI40" s="727"/>
      <c r="BJ40" s="727"/>
      <c r="BK40" s="727"/>
      <c r="BL40" s="236"/>
      <c r="BM40" s="661" t="s">
        <v>343</v>
      </c>
      <c r="BN40" s="661"/>
      <c r="BO40" s="661"/>
      <c r="BP40" s="661"/>
      <c r="BQ40" s="661"/>
      <c r="BR40" s="661"/>
      <c r="BS40" s="661"/>
      <c r="BT40" s="661"/>
      <c r="BU40" s="662"/>
      <c r="BV40" s="645">
        <v>95</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384326</v>
      </c>
      <c r="CS40" s="646"/>
      <c r="CT40" s="646"/>
      <c r="CU40" s="646"/>
      <c r="CV40" s="646"/>
      <c r="CW40" s="646"/>
      <c r="CX40" s="646"/>
      <c r="CY40" s="647"/>
      <c r="CZ40" s="650">
        <v>1.7</v>
      </c>
      <c r="DA40" s="679"/>
      <c r="DB40" s="679"/>
      <c r="DC40" s="684"/>
      <c r="DD40" s="654">
        <v>376326</v>
      </c>
      <c r="DE40" s="646"/>
      <c r="DF40" s="646"/>
      <c r="DG40" s="646"/>
      <c r="DH40" s="646"/>
      <c r="DI40" s="646"/>
      <c r="DJ40" s="646"/>
      <c r="DK40" s="647"/>
      <c r="DL40" s="654" t="s">
        <v>239</v>
      </c>
      <c r="DM40" s="646"/>
      <c r="DN40" s="646"/>
      <c r="DO40" s="646"/>
      <c r="DP40" s="646"/>
      <c r="DQ40" s="646"/>
      <c r="DR40" s="646"/>
      <c r="DS40" s="646"/>
      <c r="DT40" s="646"/>
      <c r="DU40" s="646"/>
      <c r="DV40" s="647"/>
      <c r="DW40" s="650" t="s">
        <v>239</v>
      </c>
      <c r="DX40" s="679"/>
      <c r="DY40" s="679"/>
      <c r="DZ40" s="679"/>
      <c r="EA40" s="679"/>
      <c r="EB40" s="679"/>
      <c r="EC40" s="680"/>
    </row>
    <row r="41" spans="2:133" ht="11.25" customHeight="1">
      <c r="B41" s="642" t="s">
        <v>345</v>
      </c>
      <c r="C41" s="643"/>
      <c r="D41" s="643"/>
      <c r="E41" s="643"/>
      <c r="F41" s="643"/>
      <c r="G41" s="643"/>
      <c r="H41" s="643"/>
      <c r="I41" s="643"/>
      <c r="J41" s="643"/>
      <c r="K41" s="643"/>
      <c r="L41" s="643"/>
      <c r="M41" s="643"/>
      <c r="N41" s="643"/>
      <c r="O41" s="643"/>
      <c r="P41" s="643"/>
      <c r="Q41" s="644"/>
      <c r="R41" s="645">
        <v>580145</v>
      </c>
      <c r="S41" s="646"/>
      <c r="T41" s="646"/>
      <c r="U41" s="646"/>
      <c r="V41" s="646"/>
      <c r="W41" s="646"/>
      <c r="X41" s="646"/>
      <c r="Y41" s="647"/>
      <c r="Z41" s="648">
        <v>2.4</v>
      </c>
      <c r="AA41" s="648"/>
      <c r="AB41" s="648"/>
      <c r="AC41" s="648"/>
      <c r="AD41" s="649" t="s">
        <v>127</v>
      </c>
      <c r="AE41" s="649"/>
      <c r="AF41" s="649"/>
      <c r="AG41" s="649"/>
      <c r="AH41" s="649"/>
      <c r="AI41" s="649"/>
      <c r="AJ41" s="649"/>
      <c r="AK41" s="649"/>
      <c r="AL41" s="650" t="s">
        <v>127</v>
      </c>
      <c r="AM41" s="651"/>
      <c r="AN41" s="651"/>
      <c r="AO41" s="652"/>
      <c r="AQ41" s="723" t="s">
        <v>346</v>
      </c>
      <c r="AR41" s="724"/>
      <c r="AS41" s="724"/>
      <c r="AT41" s="724"/>
      <c r="AU41" s="724"/>
      <c r="AV41" s="724"/>
      <c r="AW41" s="724"/>
      <c r="AX41" s="724"/>
      <c r="AY41" s="725"/>
      <c r="AZ41" s="645">
        <v>434136</v>
      </c>
      <c r="BA41" s="646"/>
      <c r="BB41" s="646"/>
      <c r="BC41" s="646"/>
      <c r="BD41" s="682"/>
      <c r="BE41" s="682"/>
      <c r="BF41" s="700"/>
      <c r="BG41" s="726"/>
      <c r="BH41" s="727"/>
      <c r="BI41" s="727"/>
      <c r="BJ41" s="727"/>
      <c r="BK41" s="727"/>
      <c r="BL41" s="236"/>
      <c r="BM41" s="661" t="s">
        <v>347</v>
      </c>
      <c r="BN41" s="661"/>
      <c r="BO41" s="661"/>
      <c r="BP41" s="661"/>
      <c r="BQ41" s="661"/>
      <c r="BR41" s="661"/>
      <c r="BS41" s="661"/>
      <c r="BT41" s="661"/>
      <c r="BU41" s="662"/>
      <c r="BV41" s="645" t="s">
        <v>127</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239</v>
      </c>
      <c r="CS41" s="682"/>
      <c r="CT41" s="682"/>
      <c r="CU41" s="682"/>
      <c r="CV41" s="682"/>
      <c r="CW41" s="682"/>
      <c r="CX41" s="682"/>
      <c r="CY41" s="683"/>
      <c r="CZ41" s="650" t="s">
        <v>239</v>
      </c>
      <c r="DA41" s="679"/>
      <c r="DB41" s="679"/>
      <c r="DC41" s="684"/>
      <c r="DD41" s="654" t="s">
        <v>239</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349</v>
      </c>
      <c r="C42" s="687"/>
      <c r="D42" s="687"/>
      <c r="E42" s="687"/>
      <c r="F42" s="687"/>
      <c r="G42" s="687"/>
      <c r="H42" s="687"/>
      <c r="I42" s="687"/>
      <c r="J42" s="687"/>
      <c r="K42" s="687"/>
      <c r="L42" s="687"/>
      <c r="M42" s="687"/>
      <c r="N42" s="687"/>
      <c r="O42" s="687"/>
      <c r="P42" s="687"/>
      <c r="Q42" s="688"/>
      <c r="R42" s="730">
        <v>24401312</v>
      </c>
      <c r="S42" s="731"/>
      <c r="T42" s="731"/>
      <c r="U42" s="731"/>
      <c r="V42" s="731"/>
      <c r="W42" s="731"/>
      <c r="X42" s="731"/>
      <c r="Y42" s="739"/>
      <c r="Z42" s="740">
        <v>100</v>
      </c>
      <c r="AA42" s="740"/>
      <c r="AB42" s="740"/>
      <c r="AC42" s="740"/>
      <c r="AD42" s="741">
        <v>9448877</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1334480</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335</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4297746</v>
      </c>
      <c r="CS42" s="646"/>
      <c r="CT42" s="646"/>
      <c r="CU42" s="646"/>
      <c r="CV42" s="646"/>
      <c r="CW42" s="646"/>
      <c r="CX42" s="646"/>
      <c r="CY42" s="647"/>
      <c r="CZ42" s="650">
        <v>18.600000000000001</v>
      </c>
      <c r="DA42" s="651"/>
      <c r="DB42" s="651"/>
      <c r="DC42" s="663"/>
      <c r="DD42" s="654">
        <v>901956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81839</v>
      </c>
      <c r="CS43" s="682"/>
      <c r="CT43" s="682"/>
      <c r="CU43" s="682"/>
      <c r="CV43" s="682"/>
      <c r="CW43" s="682"/>
      <c r="CX43" s="682"/>
      <c r="CY43" s="683"/>
      <c r="CZ43" s="650">
        <v>0.4</v>
      </c>
      <c r="DA43" s="679"/>
      <c r="DB43" s="679"/>
      <c r="DC43" s="684"/>
      <c r="DD43" s="654">
        <v>81839</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302</v>
      </c>
      <c r="CE44" s="758"/>
      <c r="CF44" s="642" t="s">
        <v>354</v>
      </c>
      <c r="CG44" s="643"/>
      <c r="CH44" s="643"/>
      <c r="CI44" s="643"/>
      <c r="CJ44" s="643"/>
      <c r="CK44" s="643"/>
      <c r="CL44" s="643"/>
      <c r="CM44" s="643"/>
      <c r="CN44" s="643"/>
      <c r="CO44" s="643"/>
      <c r="CP44" s="643"/>
      <c r="CQ44" s="644"/>
      <c r="CR44" s="645">
        <v>4215987</v>
      </c>
      <c r="CS44" s="646"/>
      <c r="CT44" s="646"/>
      <c r="CU44" s="646"/>
      <c r="CV44" s="646"/>
      <c r="CW44" s="646"/>
      <c r="CX44" s="646"/>
      <c r="CY44" s="647"/>
      <c r="CZ44" s="650">
        <v>18.3</v>
      </c>
      <c r="DA44" s="651"/>
      <c r="DB44" s="651"/>
      <c r="DC44" s="663"/>
      <c r="DD44" s="654">
        <v>846097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355</v>
      </c>
      <c r="CG45" s="643"/>
      <c r="CH45" s="643"/>
      <c r="CI45" s="643"/>
      <c r="CJ45" s="643"/>
      <c r="CK45" s="643"/>
      <c r="CL45" s="643"/>
      <c r="CM45" s="643"/>
      <c r="CN45" s="643"/>
      <c r="CO45" s="643"/>
      <c r="CP45" s="643"/>
      <c r="CQ45" s="644"/>
      <c r="CR45" s="645">
        <v>1920426</v>
      </c>
      <c r="CS45" s="682"/>
      <c r="CT45" s="682"/>
      <c r="CU45" s="682"/>
      <c r="CV45" s="682"/>
      <c r="CW45" s="682"/>
      <c r="CX45" s="682"/>
      <c r="CY45" s="683"/>
      <c r="CZ45" s="650">
        <v>8.3000000000000007</v>
      </c>
      <c r="DA45" s="679"/>
      <c r="DB45" s="679"/>
      <c r="DC45" s="684"/>
      <c r="DD45" s="654">
        <v>256007</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2153700</v>
      </c>
      <c r="CS46" s="646"/>
      <c r="CT46" s="646"/>
      <c r="CU46" s="646"/>
      <c r="CV46" s="646"/>
      <c r="CW46" s="646"/>
      <c r="CX46" s="646"/>
      <c r="CY46" s="647"/>
      <c r="CZ46" s="650">
        <v>9.3000000000000007</v>
      </c>
      <c r="DA46" s="651"/>
      <c r="DB46" s="651"/>
      <c r="DC46" s="663"/>
      <c r="DD46" s="654">
        <v>557694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81759</v>
      </c>
      <c r="CS47" s="682"/>
      <c r="CT47" s="682"/>
      <c r="CU47" s="682"/>
      <c r="CV47" s="682"/>
      <c r="CW47" s="682"/>
      <c r="CX47" s="682"/>
      <c r="CY47" s="683"/>
      <c r="CZ47" s="650">
        <v>0.4</v>
      </c>
      <c r="DA47" s="679"/>
      <c r="DB47" s="679"/>
      <c r="DC47" s="684"/>
      <c r="DD47" s="654">
        <v>55859</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c r="B48" s="241" t="s">
        <v>360</v>
      </c>
      <c r="CD48" s="761"/>
      <c r="CE48" s="762"/>
      <c r="CF48" s="642" t="s">
        <v>361</v>
      </c>
      <c r="CG48" s="643"/>
      <c r="CH48" s="643"/>
      <c r="CI48" s="643"/>
      <c r="CJ48" s="643"/>
      <c r="CK48" s="643"/>
      <c r="CL48" s="643"/>
      <c r="CM48" s="643"/>
      <c r="CN48" s="643"/>
      <c r="CO48" s="643"/>
      <c r="CP48" s="643"/>
      <c r="CQ48" s="644"/>
      <c r="CR48" s="645" t="s">
        <v>127</v>
      </c>
      <c r="CS48" s="646"/>
      <c r="CT48" s="646"/>
      <c r="CU48" s="646"/>
      <c r="CV48" s="646"/>
      <c r="CW48" s="646"/>
      <c r="CX48" s="646"/>
      <c r="CY48" s="647"/>
      <c r="CZ48" s="650" t="s">
        <v>127</v>
      </c>
      <c r="DA48" s="651"/>
      <c r="DB48" s="651"/>
      <c r="DC48" s="663"/>
      <c r="DD48" s="654" t="s">
        <v>127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362</v>
      </c>
      <c r="CE49" s="687"/>
      <c r="CF49" s="687"/>
      <c r="CG49" s="687"/>
      <c r="CH49" s="687"/>
      <c r="CI49" s="687"/>
      <c r="CJ49" s="687"/>
      <c r="CK49" s="687"/>
      <c r="CL49" s="687"/>
      <c r="CM49" s="687"/>
      <c r="CN49" s="687"/>
      <c r="CO49" s="687"/>
      <c r="CP49" s="687"/>
      <c r="CQ49" s="688"/>
      <c r="CR49" s="730">
        <v>23057580</v>
      </c>
      <c r="CS49" s="716"/>
      <c r="CT49" s="716"/>
      <c r="CU49" s="716"/>
      <c r="CV49" s="716"/>
      <c r="CW49" s="716"/>
      <c r="CX49" s="716"/>
      <c r="CY49" s="747"/>
      <c r="CZ49" s="742">
        <v>100</v>
      </c>
      <c r="DA49" s="748"/>
      <c r="DB49" s="748"/>
      <c r="DC49" s="749"/>
      <c r="DD49" s="750">
        <v>15539405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kbIfaHgWbRQ2XLs+3BbVSJPJF+pyWM2heMIplImmW7RwFJguxaxwMZEt1V2Cyf4pV6JXTVLP3s06wjYoKFehWg==" saltValue="0WXGUHsMWwjeMEI9/rjpG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385</v>
      </c>
      <c r="C7" s="778"/>
      <c r="D7" s="778"/>
      <c r="E7" s="778"/>
      <c r="F7" s="778"/>
      <c r="G7" s="778"/>
      <c r="H7" s="778"/>
      <c r="I7" s="778"/>
      <c r="J7" s="778"/>
      <c r="K7" s="778"/>
      <c r="L7" s="778"/>
      <c r="M7" s="778"/>
      <c r="N7" s="778"/>
      <c r="O7" s="778"/>
      <c r="P7" s="779"/>
      <c r="Q7" s="780">
        <v>24416</v>
      </c>
      <c r="R7" s="781"/>
      <c r="S7" s="781"/>
      <c r="T7" s="781"/>
      <c r="U7" s="781"/>
      <c r="V7" s="781">
        <v>23073</v>
      </c>
      <c r="W7" s="781"/>
      <c r="X7" s="781"/>
      <c r="Y7" s="781"/>
      <c r="Z7" s="781"/>
      <c r="AA7" s="781">
        <v>1344</v>
      </c>
      <c r="AB7" s="781"/>
      <c r="AC7" s="781"/>
      <c r="AD7" s="781"/>
      <c r="AE7" s="782"/>
      <c r="AF7" s="783">
        <v>664</v>
      </c>
      <c r="AG7" s="784"/>
      <c r="AH7" s="784"/>
      <c r="AI7" s="784"/>
      <c r="AJ7" s="785"/>
      <c r="AK7" s="820">
        <v>1331</v>
      </c>
      <c r="AL7" s="821"/>
      <c r="AM7" s="821"/>
      <c r="AN7" s="821"/>
      <c r="AO7" s="821"/>
      <c r="AP7" s="821">
        <v>22300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602</v>
      </c>
      <c r="BT7" s="825"/>
      <c r="BU7" s="825"/>
      <c r="BV7" s="825"/>
      <c r="BW7" s="825"/>
      <c r="BX7" s="825"/>
      <c r="BY7" s="825"/>
      <c r="BZ7" s="825"/>
      <c r="CA7" s="825"/>
      <c r="CB7" s="825"/>
      <c r="CC7" s="825"/>
      <c r="CD7" s="825"/>
      <c r="CE7" s="825"/>
      <c r="CF7" s="825"/>
      <c r="CG7" s="826"/>
      <c r="CH7" s="817">
        <v>-30</v>
      </c>
      <c r="CI7" s="818"/>
      <c r="CJ7" s="818"/>
      <c r="CK7" s="818"/>
      <c r="CL7" s="819"/>
      <c r="CM7" s="817">
        <v>267</v>
      </c>
      <c r="CN7" s="818"/>
      <c r="CO7" s="818"/>
      <c r="CP7" s="818"/>
      <c r="CQ7" s="819"/>
      <c r="CR7" s="817">
        <v>5</v>
      </c>
      <c r="CS7" s="818"/>
      <c r="CT7" s="818"/>
      <c r="CU7" s="818"/>
      <c r="CV7" s="819"/>
      <c r="CW7" s="817" t="s">
        <v>593</v>
      </c>
      <c r="CX7" s="818"/>
      <c r="CY7" s="818"/>
      <c r="CZ7" s="818"/>
      <c r="DA7" s="819"/>
      <c r="DB7" s="817" t="s">
        <v>593</v>
      </c>
      <c r="DC7" s="818"/>
      <c r="DD7" s="818"/>
      <c r="DE7" s="818"/>
      <c r="DF7" s="819"/>
      <c r="DG7" s="817" t="s">
        <v>593</v>
      </c>
      <c r="DH7" s="818"/>
      <c r="DI7" s="818"/>
      <c r="DJ7" s="818"/>
      <c r="DK7" s="819"/>
      <c r="DL7" s="817">
        <v>29</v>
      </c>
      <c r="DM7" s="818"/>
      <c r="DN7" s="818"/>
      <c r="DO7" s="818"/>
      <c r="DP7" s="819"/>
      <c r="DQ7" s="817">
        <v>9</v>
      </c>
      <c r="DR7" s="818"/>
      <c r="DS7" s="818"/>
      <c r="DT7" s="818"/>
      <c r="DU7" s="819"/>
      <c r="DV7" s="798"/>
      <c r="DW7" s="799"/>
      <c r="DX7" s="799"/>
      <c r="DY7" s="799"/>
      <c r="DZ7" s="800"/>
      <c r="EA7" s="255"/>
    </row>
    <row r="8" spans="1:131" s="256" customFormat="1" ht="26.25" customHeight="1">
      <c r="A8" s="262">
        <v>2</v>
      </c>
      <c r="B8" s="801" t="s">
        <v>386</v>
      </c>
      <c r="C8" s="802"/>
      <c r="D8" s="802"/>
      <c r="E8" s="802"/>
      <c r="F8" s="802"/>
      <c r="G8" s="802"/>
      <c r="H8" s="802"/>
      <c r="I8" s="802"/>
      <c r="J8" s="802"/>
      <c r="K8" s="802"/>
      <c r="L8" s="802"/>
      <c r="M8" s="802"/>
      <c r="N8" s="802"/>
      <c r="O8" s="802"/>
      <c r="P8" s="803"/>
      <c r="Q8" s="804">
        <v>7</v>
      </c>
      <c r="R8" s="805"/>
      <c r="S8" s="805"/>
      <c r="T8" s="805"/>
      <c r="U8" s="805"/>
      <c r="V8" s="805">
        <v>7</v>
      </c>
      <c r="W8" s="805"/>
      <c r="X8" s="805"/>
      <c r="Y8" s="805"/>
      <c r="Z8" s="805"/>
      <c r="AA8" s="805">
        <v>0</v>
      </c>
      <c r="AB8" s="805"/>
      <c r="AC8" s="805"/>
      <c r="AD8" s="805"/>
      <c r="AE8" s="806"/>
      <c r="AF8" s="807">
        <v>0</v>
      </c>
      <c r="AG8" s="808"/>
      <c r="AH8" s="808"/>
      <c r="AI8" s="808"/>
      <c r="AJ8" s="809"/>
      <c r="AK8" s="810">
        <v>2</v>
      </c>
      <c r="AL8" s="811"/>
      <c r="AM8" s="811"/>
      <c r="AN8" s="811"/>
      <c r="AO8" s="811"/>
      <c r="AP8" s="811" t="s">
        <v>593</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603</v>
      </c>
      <c r="BT8" s="815"/>
      <c r="BU8" s="815"/>
      <c r="BV8" s="815"/>
      <c r="BW8" s="815"/>
      <c r="BX8" s="815"/>
      <c r="BY8" s="815"/>
      <c r="BZ8" s="815"/>
      <c r="CA8" s="815"/>
      <c r="CB8" s="815"/>
      <c r="CC8" s="815"/>
      <c r="CD8" s="815"/>
      <c r="CE8" s="815"/>
      <c r="CF8" s="815"/>
      <c r="CG8" s="816"/>
      <c r="CH8" s="827">
        <v>-1</v>
      </c>
      <c r="CI8" s="828"/>
      <c r="CJ8" s="828"/>
      <c r="CK8" s="828"/>
      <c r="CL8" s="829"/>
      <c r="CM8" s="827">
        <v>9</v>
      </c>
      <c r="CN8" s="828"/>
      <c r="CO8" s="828"/>
      <c r="CP8" s="828"/>
      <c r="CQ8" s="829"/>
      <c r="CR8" s="827">
        <v>5</v>
      </c>
      <c r="CS8" s="828"/>
      <c r="CT8" s="828"/>
      <c r="CU8" s="828"/>
      <c r="CV8" s="829"/>
      <c r="CW8" s="827" t="s">
        <v>593</v>
      </c>
      <c r="CX8" s="828"/>
      <c r="CY8" s="828"/>
      <c r="CZ8" s="828"/>
      <c r="DA8" s="829"/>
      <c r="DB8" s="827" t="s">
        <v>593</v>
      </c>
      <c r="DC8" s="828"/>
      <c r="DD8" s="828"/>
      <c r="DE8" s="828"/>
      <c r="DF8" s="829"/>
      <c r="DG8" s="827" t="s">
        <v>593</v>
      </c>
      <c r="DH8" s="828"/>
      <c r="DI8" s="828"/>
      <c r="DJ8" s="828"/>
      <c r="DK8" s="829"/>
      <c r="DL8" s="827" t="s">
        <v>593</v>
      </c>
      <c r="DM8" s="828"/>
      <c r="DN8" s="828"/>
      <c r="DO8" s="828"/>
      <c r="DP8" s="829"/>
      <c r="DQ8" s="827" t="s">
        <v>593</v>
      </c>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388</v>
      </c>
      <c r="B23" s="836" t="s">
        <v>389</v>
      </c>
      <c r="C23" s="837"/>
      <c r="D23" s="837"/>
      <c r="E23" s="837"/>
      <c r="F23" s="837"/>
      <c r="G23" s="837"/>
      <c r="H23" s="837"/>
      <c r="I23" s="837"/>
      <c r="J23" s="837"/>
      <c r="K23" s="837"/>
      <c r="L23" s="837"/>
      <c r="M23" s="837"/>
      <c r="N23" s="837"/>
      <c r="O23" s="837"/>
      <c r="P23" s="838"/>
      <c r="Q23" s="839">
        <v>24401</v>
      </c>
      <c r="R23" s="840"/>
      <c r="S23" s="840"/>
      <c r="T23" s="840"/>
      <c r="U23" s="840"/>
      <c r="V23" s="840">
        <v>23058</v>
      </c>
      <c r="W23" s="840"/>
      <c r="X23" s="840"/>
      <c r="Y23" s="840"/>
      <c r="Z23" s="840"/>
      <c r="AA23" s="840">
        <v>1344</v>
      </c>
      <c r="AB23" s="840"/>
      <c r="AC23" s="840"/>
      <c r="AD23" s="840"/>
      <c r="AE23" s="841"/>
      <c r="AF23" s="842">
        <v>664</v>
      </c>
      <c r="AG23" s="840"/>
      <c r="AH23" s="840"/>
      <c r="AI23" s="840"/>
      <c r="AJ23" s="843"/>
      <c r="AK23" s="844"/>
      <c r="AL23" s="845"/>
      <c r="AM23" s="845"/>
      <c r="AN23" s="845"/>
      <c r="AO23" s="845"/>
      <c r="AP23" s="840">
        <v>22300</v>
      </c>
      <c r="AQ23" s="840"/>
      <c r="AR23" s="840"/>
      <c r="AS23" s="840"/>
      <c r="AT23" s="840"/>
      <c r="AU23" s="846"/>
      <c r="AV23" s="846"/>
      <c r="AW23" s="846"/>
      <c r="AX23" s="846"/>
      <c r="AY23" s="847"/>
      <c r="AZ23" s="855" t="s">
        <v>127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368</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400</v>
      </c>
      <c r="C28" s="778"/>
      <c r="D28" s="778"/>
      <c r="E28" s="778"/>
      <c r="F28" s="778"/>
      <c r="G28" s="778"/>
      <c r="H28" s="778"/>
      <c r="I28" s="778"/>
      <c r="J28" s="778"/>
      <c r="K28" s="778"/>
      <c r="L28" s="778"/>
      <c r="M28" s="778"/>
      <c r="N28" s="778"/>
      <c r="O28" s="778"/>
      <c r="P28" s="779"/>
      <c r="Q28" s="868">
        <v>4684</v>
      </c>
      <c r="R28" s="869"/>
      <c r="S28" s="869"/>
      <c r="T28" s="869"/>
      <c r="U28" s="869"/>
      <c r="V28" s="869">
        <v>4599</v>
      </c>
      <c r="W28" s="869"/>
      <c r="X28" s="869"/>
      <c r="Y28" s="869"/>
      <c r="Z28" s="869"/>
      <c r="AA28" s="869">
        <v>85</v>
      </c>
      <c r="AB28" s="869"/>
      <c r="AC28" s="869"/>
      <c r="AD28" s="869"/>
      <c r="AE28" s="870"/>
      <c r="AF28" s="871">
        <v>85</v>
      </c>
      <c r="AG28" s="869"/>
      <c r="AH28" s="869"/>
      <c r="AI28" s="869"/>
      <c r="AJ28" s="872"/>
      <c r="AK28" s="873">
        <v>434</v>
      </c>
      <c r="AL28" s="864"/>
      <c r="AM28" s="864"/>
      <c r="AN28" s="864"/>
      <c r="AO28" s="864"/>
      <c r="AP28" s="864" t="s">
        <v>593</v>
      </c>
      <c r="AQ28" s="864"/>
      <c r="AR28" s="864"/>
      <c r="AS28" s="864"/>
      <c r="AT28" s="864"/>
      <c r="AU28" s="864" t="s">
        <v>593</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401</v>
      </c>
      <c r="C29" s="802"/>
      <c r="D29" s="802"/>
      <c r="E29" s="802"/>
      <c r="F29" s="802"/>
      <c r="G29" s="802"/>
      <c r="H29" s="802"/>
      <c r="I29" s="802"/>
      <c r="J29" s="802"/>
      <c r="K29" s="802"/>
      <c r="L29" s="802"/>
      <c r="M29" s="802"/>
      <c r="N29" s="802"/>
      <c r="O29" s="802"/>
      <c r="P29" s="803"/>
      <c r="Q29" s="804">
        <v>4224</v>
      </c>
      <c r="R29" s="805"/>
      <c r="S29" s="805"/>
      <c r="T29" s="805"/>
      <c r="U29" s="805"/>
      <c r="V29" s="805">
        <v>4104</v>
      </c>
      <c r="W29" s="805"/>
      <c r="X29" s="805"/>
      <c r="Y29" s="805"/>
      <c r="Z29" s="805"/>
      <c r="AA29" s="805">
        <v>120</v>
      </c>
      <c r="AB29" s="805"/>
      <c r="AC29" s="805"/>
      <c r="AD29" s="805"/>
      <c r="AE29" s="806"/>
      <c r="AF29" s="807">
        <v>120</v>
      </c>
      <c r="AG29" s="808"/>
      <c r="AH29" s="808"/>
      <c r="AI29" s="808"/>
      <c r="AJ29" s="809"/>
      <c r="AK29" s="876">
        <v>727</v>
      </c>
      <c r="AL29" s="877"/>
      <c r="AM29" s="877"/>
      <c r="AN29" s="877"/>
      <c r="AO29" s="877"/>
      <c r="AP29" s="877" t="s">
        <v>593</v>
      </c>
      <c r="AQ29" s="877"/>
      <c r="AR29" s="877"/>
      <c r="AS29" s="877"/>
      <c r="AT29" s="877"/>
      <c r="AU29" s="877" t="s">
        <v>593</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402</v>
      </c>
      <c r="C30" s="802"/>
      <c r="D30" s="802"/>
      <c r="E30" s="802"/>
      <c r="F30" s="802"/>
      <c r="G30" s="802"/>
      <c r="H30" s="802"/>
      <c r="I30" s="802"/>
      <c r="J30" s="802"/>
      <c r="K30" s="802"/>
      <c r="L30" s="802"/>
      <c r="M30" s="802"/>
      <c r="N30" s="802"/>
      <c r="O30" s="802"/>
      <c r="P30" s="803"/>
      <c r="Q30" s="804">
        <v>11</v>
      </c>
      <c r="R30" s="805"/>
      <c r="S30" s="805"/>
      <c r="T30" s="805"/>
      <c r="U30" s="805"/>
      <c r="V30" s="805">
        <v>9</v>
      </c>
      <c r="W30" s="805"/>
      <c r="X30" s="805"/>
      <c r="Y30" s="805"/>
      <c r="Z30" s="805"/>
      <c r="AA30" s="805">
        <v>1</v>
      </c>
      <c r="AB30" s="805"/>
      <c r="AC30" s="805"/>
      <c r="AD30" s="805"/>
      <c r="AE30" s="806"/>
      <c r="AF30" s="807">
        <v>1</v>
      </c>
      <c r="AG30" s="808"/>
      <c r="AH30" s="808"/>
      <c r="AI30" s="808"/>
      <c r="AJ30" s="809"/>
      <c r="AK30" s="876" t="s">
        <v>593</v>
      </c>
      <c r="AL30" s="877"/>
      <c r="AM30" s="877"/>
      <c r="AN30" s="877"/>
      <c r="AO30" s="877"/>
      <c r="AP30" s="877" t="s">
        <v>593</v>
      </c>
      <c r="AQ30" s="877"/>
      <c r="AR30" s="877"/>
      <c r="AS30" s="877"/>
      <c r="AT30" s="877"/>
      <c r="AU30" s="877" t="s">
        <v>593</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403</v>
      </c>
      <c r="C31" s="802"/>
      <c r="D31" s="802"/>
      <c r="E31" s="802"/>
      <c r="F31" s="802"/>
      <c r="G31" s="802"/>
      <c r="H31" s="802"/>
      <c r="I31" s="802"/>
      <c r="J31" s="802"/>
      <c r="K31" s="802"/>
      <c r="L31" s="802"/>
      <c r="M31" s="802"/>
      <c r="N31" s="802"/>
      <c r="O31" s="802"/>
      <c r="P31" s="803"/>
      <c r="Q31" s="804">
        <v>502</v>
      </c>
      <c r="R31" s="805"/>
      <c r="S31" s="805"/>
      <c r="T31" s="805"/>
      <c r="U31" s="805"/>
      <c r="V31" s="805">
        <v>493</v>
      </c>
      <c r="W31" s="805"/>
      <c r="X31" s="805"/>
      <c r="Y31" s="805"/>
      <c r="Z31" s="805"/>
      <c r="AA31" s="805">
        <v>9</v>
      </c>
      <c r="AB31" s="805"/>
      <c r="AC31" s="805"/>
      <c r="AD31" s="805"/>
      <c r="AE31" s="806"/>
      <c r="AF31" s="807">
        <v>9</v>
      </c>
      <c r="AG31" s="808"/>
      <c r="AH31" s="808"/>
      <c r="AI31" s="808"/>
      <c r="AJ31" s="809"/>
      <c r="AK31" s="876">
        <v>125</v>
      </c>
      <c r="AL31" s="877"/>
      <c r="AM31" s="877"/>
      <c r="AN31" s="877"/>
      <c r="AO31" s="877"/>
      <c r="AP31" s="877" t="s">
        <v>593</v>
      </c>
      <c r="AQ31" s="877"/>
      <c r="AR31" s="877"/>
      <c r="AS31" s="877"/>
      <c r="AT31" s="877"/>
      <c r="AU31" s="877" t="s">
        <v>593</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404</v>
      </c>
      <c r="C32" s="802"/>
      <c r="D32" s="802"/>
      <c r="E32" s="802"/>
      <c r="F32" s="802"/>
      <c r="G32" s="802"/>
      <c r="H32" s="802"/>
      <c r="I32" s="802"/>
      <c r="J32" s="802"/>
      <c r="K32" s="802"/>
      <c r="L32" s="802"/>
      <c r="M32" s="802"/>
      <c r="N32" s="802"/>
      <c r="O32" s="802"/>
      <c r="P32" s="803"/>
      <c r="Q32" s="804">
        <v>1139</v>
      </c>
      <c r="R32" s="805"/>
      <c r="S32" s="805"/>
      <c r="T32" s="805"/>
      <c r="U32" s="805"/>
      <c r="V32" s="805">
        <v>882</v>
      </c>
      <c r="W32" s="805"/>
      <c r="X32" s="805"/>
      <c r="Y32" s="805"/>
      <c r="Z32" s="805"/>
      <c r="AA32" s="805">
        <v>257</v>
      </c>
      <c r="AB32" s="805"/>
      <c r="AC32" s="805"/>
      <c r="AD32" s="805"/>
      <c r="AE32" s="806"/>
      <c r="AF32" s="807">
        <v>790</v>
      </c>
      <c r="AG32" s="808"/>
      <c r="AH32" s="808"/>
      <c r="AI32" s="808"/>
      <c r="AJ32" s="809"/>
      <c r="AK32" s="876">
        <v>66</v>
      </c>
      <c r="AL32" s="877"/>
      <c r="AM32" s="877"/>
      <c r="AN32" s="877"/>
      <c r="AO32" s="877"/>
      <c r="AP32" s="877">
        <v>4928</v>
      </c>
      <c r="AQ32" s="877"/>
      <c r="AR32" s="877"/>
      <c r="AS32" s="877"/>
      <c r="AT32" s="877"/>
      <c r="AU32" s="877">
        <v>241</v>
      </c>
      <c r="AV32" s="877"/>
      <c r="AW32" s="877"/>
      <c r="AX32" s="877"/>
      <c r="AY32" s="877"/>
      <c r="AZ32" s="878"/>
      <c r="BA32" s="878"/>
      <c r="BB32" s="878"/>
      <c r="BC32" s="878"/>
      <c r="BD32" s="878"/>
      <c r="BE32" s="874" t="s">
        <v>405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406</v>
      </c>
      <c r="C33" s="802"/>
      <c r="D33" s="802"/>
      <c r="E33" s="802"/>
      <c r="F33" s="802"/>
      <c r="G33" s="802"/>
      <c r="H33" s="802"/>
      <c r="I33" s="802"/>
      <c r="J33" s="802"/>
      <c r="K33" s="802"/>
      <c r="L33" s="802"/>
      <c r="M33" s="802"/>
      <c r="N33" s="802"/>
      <c r="O33" s="802"/>
      <c r="P33" s="803"/>
      <c r="Q33" s="804">
        <v>139</v>
      </c>
      <c r="R33" s="805"/>
      <c r="S33" s="805"/>
      <c r="T33" s="805"/>
      <c r="U33" s="805"/>
      <c r="V33" s="805">
        <v>177</v>
      </c>
      <c r="W33" s="805"/>
      <c r="X33" s="805"/>
      <c r="Y33" s="805"/>
      <c r="Z33" s="805"/>
      <c r="AA33" s="805">
        <v>-38</v>
      </c>
      <c r="AB33" s="805"/>
      <c r="AC33" s="805"/>
      <c r="AD33" s="805"/>
      <c r="AE33" s="806"/>
      <c r="AF33" s="807">
        <v>287</v>
      </c>
      <c r="AG33" s="808"/>
      <c r="AH33" s="808"/>
      <c r="AI33" s="808"/>
      <c r="AJ33" s="809"/>
      <c r="AK33" s="876">
        <v>0</v>
      </c>
      <c r="AL33" s="877"/>
      <c r="AM33" s="877"/>
      <c r="AN33" s="877"/>
      <c r="AO33" s="877"/>
      <c r="AP33" s="877">
        <v>354</v>
      </c>
      <c r="AQ33" s="877"/>
      <c r="AR33" s="877"/>
      <c r="AS33" s="877"/>
      <c r="AT33" s="877"/>
      <c r="AU33" s="877" t="s">
        <v>593</v>
      </c>
      <c r="AV33" s="877"/>
      <c r="AW33" s="877"/>
      <c r="AX33" s="877"/>
      <c r="AY33" s="877"/>
      <c r="AZ33" s="878"/>
      <c r="BA33" s="878"/>
      <c r="BB33" s="878"/>
      <c r="BC33" s="878"/>
      <c r="BD33" s="878"/>
      <c r="BE33" s="874" t="s">
        <v>407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408</v>
      </c>
      <c r="C34" s="802"/>
      <c r="D34" s="802"/>
      <c r="E34" s="802"/>
      <c r="F34" s="802"/>
      <c r="G34" s="802"/>
      <c r="H34" s="802"/>
      <c r="I34" s="802"/>
      <c r="J34" s="802"/>
      <c r="K34" s="802"/>
      <c r="L34" s="802"/>
      <c r="M34" s="802"/>
      <c r="N34" s="802"/>
      <c r="O34" s="802"/>
      <c r="P34" s="803"/>
      <c r="Q34" s="804">
        <v>3362</v>
      </c>
      <c r="R34" s="805"/>
      <c r="S34" s="805"/>
      <c r="T34" s="805"/>
      <c r="U34" s="805"/>
      <c r="V34" s="805">
        <v>3385</v>
      </c>
      <c r="W34" s="805"/>
      <c r="X34" s="805"/>
      <c r="Y34" s="805"/>
      <c r="Z34" s="805"/>
      <c r="AA34" s="805">
        <v>-23</v>
      </c>
      <c r="AB34" s="805"/>
      <c r="AC34" s="805"/>
      <c r="AD34" s="805"/>
      <c r="AE34" s="806"/>
      <c r="AF34" s="807" t="s">
        <v>409</v>
      </c>
      <c r="AG34" s="808"/>
      <c r="AH34" s="808"/>
      <c r="AI34" s="808"/>
      <c r="AJ34" s="809"/>
      <c r="AK34" s="876">
        <v>586</v>
      </c>
      <c r="AL34" s="877"/>
      <c r="AM34" s="877"/>
      <c r="AN34" s="877"/>
      <c r="AO34" s="877"/>
      <c r="AP34" s="877">
        <v>3964</v>
      </c>
      <c r="AQ34" s="877"/>
      <c r="AR34" s="877"/>
      <c r="AS34" s="877"/>
      <c r="AT34" s="877"/>
      <c r="AU34" s="877">
        <v>1994</v>
      </c>
      <c r="AV34" s="877"/>
      <c r="AW34" s="877"/>
      <c r="AX34" s="877"/>
      <c r="AY34" s="877"/>
      <c r="AZ34" s="878"/>
      <c r="BA34" s="878"/>
      <c r="BB34" s="878"/>
      <c r="BC34" s="878"/>
      <c r="BD34" s="878"/>
      <c r="BE34" s="874" t="s">
        <v>405</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410</v>
      </c>
      <c r="C35" s="802"/>
      <c r="D35" s="802"/>
      <c r="E35" s="802"/>
      <c r="F35" s="802"/>
      <c r="G35" s="802"/>
      <c r="H35" s="802"/>
      <c r="I35" s="802"/>
      <c r="J35" s="802"/>
      <c r="K35" s="802"/>
      <c r="L35" s="802"/>
      <c r="M35" s="802"/>
      <c r="N35" s="802"/>
      <c r="O35" s="802"/>
      <c r="P35" s="803"/>
      <c r="Q35" s="804">
        <v>561</v>
      </c>
      <c r="R35" s="805"/>
      <c r="S35" s="805"/>
      <c r="T35" s="805"/>
      <c r="U35" s="805"/>
      <c r="V35" s="805">
        <v>537</v>
      </c>
      <c r="W35" s="805"/>
      <c r="X35" s="805"/>
      <c r="Y35" s="805"/>
      <c r="Z35" s="805"/>
      <c r="AA35" s="805">
        <v>24</v>
      </c>
      <c r="AB35" s="805"/>
      <c r="AC35" s="805"/>
      <c r="AD35" s="805"/>
      <c r="AE35" s="806"/>
      <c r="AF35" s="807">
        <v>22</v>
      </c>
      <c r="AG35" s="808"/>
      <c r="AH35" s="808"/>
      <c r="AI35" s="808"/>
      <c r="AJ35" s="809"/>
      <c r="AK35" s="876">
        <v>329</v>
      </c>
      <c r="AL35" s="877"/>
      <c r="AM35" s="877"/>
      <c r="AN35" s="877"/>
      <c r="AO35" s="877"/>
      <c r="AP35" s="877">
        <v>3224</v>
      </c>
      <c r="AQ35" s="877"/>
      <c r="AR35" s="877"/>
      <c r="AS35" s="877"/>
      <c r="AT35" s="877"/>
      <c r="AU35" s="877">
        <v>3166</v>
      </c>
      <c r="AV35" s="877"/>
      <c r="AW35" s="877"/>
      <c r="AX35" s="877"/>
      <c r="AY35" s="877"/>
      <c r="AZ35" s="878"/>
      <c r="BA35" s="878"/>
      <c r="BB35" s="878"/>
      <c r="BC35" s="878"/>
      <c r="BD35" s="878"/>
      <c r="BE35" s="874" t="s">
        <v>411</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t="s">
        <v>412</v>
      </c>
      <c r="C36" s="802"/>
      <c r="D36" s="802"/>
      <c r="E36" s="802"/>
      <c r="F36" s="802"/>
      <c r="G36" s="802"/>
      <c r="H36" s="802"/>
      <c r="I36" s="802"/>
      <c r="J36" s="802"/>
      <c r="K36" s="802"/>
      <c r="L36" s="802"/>
      <c r="M36" s="802"/>
      <c r="N36" s="802"/>
      <c r="O36" s="802"/>
      <c r="P36" s="803"/>
      <c r="Q36" s="804">
        <v>123</v>
      </c>
      <c r="R36" s="805"/>
      <c r="S36" s="805"/>
      <c r="T36" s="805"/>
      <c r="U36" s="805"/>
      <c r="V36" s="805">
        <v>119</v>
      </c>
      <c r="W36" s="805"/>
      <c r="X36" s="805"/>
      <c r="Y36" s="805"/>
      <c r="Z36" s="805"/>
      <c r="AA36" s="805">
        <v>4</v>
      </c>
      <c r="AB36" s="805"/>
      <c r="AC36" s="805"/>
      <c r="AD36" s="805"/>
      <c r="AE36" s="806"/>
      <c r="AF36" s="807">
        <v>4</v>
      </c>
      <c r="AG36" s="808"/>
      <c r="AH36" s="808"/>
      <c r="AI36" s="808"/>
      <c r="AJ36" s="809"/>
      <c r="AK36" s="876">
        <v>60</v>
      </c>
      <c r="AL36" s="877"/>
      <c r="AM36" s="877"/>
      <c r="AN36" s="877"/>
      <c r="AO36" s="877"/>
      <c r="AP36" s="877">
        <v>146</v>
      </c>
      <c r="AQ36" s="877"/>
      <c r="AR36" s="877"/>
      <c r="AS36" s="877"/>
      <c r="AT36" s="877"/>
      <c r="AU36" s="877">
        <v>146</v>
      </c>
      <c r="AV36" s="877"/>
      <c r="AW36" s="877"/>
      <c r="AX36" s="877"/>
      <c r="AY36" s="877"/>
      <c r="AZ36" s="878"/>
      <c r="BA36" s="878"/>
      <c r="BB36" s="878"/>
      <c r="BC36" s="878"/>
      <c r="BD36" s="878"/>
      <c r="BE36" s="874" t="s">
        <v>413</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388</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1318</v>
      </c>
      <c r="AG63" s="888"/>
      <c r="AH63" s="888"/>
      <c r="AI63" s="888"/>
      <c r="AJ63" s="889"/>
      <c r="AK63" s="890"/>
      <c r="AL63" s="885"/>
      <c r="AM63" s="885"/>
      <c r="AN63" s="885"/>
      <c r="AO63" s="885"/>
      <c r="AP63" s="888">
        <v>12618</v>
      </c>
      <c r="AQ63" s="888"/>
      <c r="AR63" s="888"/>
      <c r="AS63" s="888"/>
      <c r="AT63" s="888"/>
      <c r="AU63" s="888">
        <v>5548</v>
      </c>
      <c r="AV63" s="888"/>
      <c r="AW63" s="888"/>
      <c r="AX63" s="888"/>
      <c r="AY63" s="888"/>
      <c r="AZ63" s="892"/>
      <c r="BA63" s="892"/>
      <c r="BB63" s="892"/>
      <c r="BC63" s="892"/>
      <c r="BD63" s="892"/>
      <c r="BE63" s="893"/>
      <c r="BF63" s="893"/>
      <c r="BG63" s="893"/>
      <c r="BH63" s="893"/>
      <c r="BI63" s="894"/>
      <c r="BJ63" s="895" t="s">
        <v>127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420</v>
      </c>
      <c r="AB66" s="764"/>
      <c r="AC66" s="764"/>
      <c r="AD66" s="764"/>
      <c r="AE66" s="765"/>
      <c r="AF66" s="898" t="s">
        <v>395</v>
      </c>
      <c r="AG66" s="859"/>
      <c r="AH66" s="859"/>
      <c r="AI66" s="859"/>
      <c r="AJ66" s="899"/>
      <c r="AK66" s="763" t="s">
        <v>421</v>
      </c>
      <c r="AL66" s="787"/>
      <c r="AM66" s="787"/>
      <c r="AN66" s="787"/>
      <c r="AO66" s="788"/>
      <c r="AP66" s="763" t="s">
        <v>422</v>
      </c>
      <c r="AQ66" s="764"/>
      <c r="AR66" s="764"/>
      <c r="AS66" s="764"/>
      <c r="AT66" s="765"/>
      <c r="AU66" s="763" t="s">
        <v>423</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594</v>
      </c>
      <c r="C68" s="916"/>
      <c r="D68" s="916"/>
      <c r="E68" s="916"/>
      <c r="F68" s="916"/>
      <c r="G68" s="916"/>
      <c r="H68" s="916"/>
      <c r="I68" s="916"/>
      <c r="J68" s="916"/>
      <c r="K68" s="916"/>
      <c r="L68" s="916"/>
      <c r="M68" s="916"/>
      <c r="N68" s="916"/>
      <c r="O68" s="916"/>
      <c r="P68" s="917"/>
      <c r="Q68" s="918">
        <v>15914</v>
      </c>
      <c r="R68" s="912"/>
      <c r="S68" s="912"/>
      <c r="T68" s="912"/>
      <c r="U68" s="912"/>
      <c r="V68" s="912">
        <v>15890</v>
      </c>
      <c r="W68" s="912"/>
      <c r="X68" s="912"/>
      <c r="Y68" s="912"/>
      <c r="Z68" s="912"/>
      <c r="AA68" s="912">
        <v>24</v>
      </c>
      <c r="AB68" s="912"/>
      <c r="AC68" s="912"/>
      <c r="AD68" s="912"/>
      <c r="AE68" s="912"/>
      <c r="AF68" s="912">
        <v>24</v>
      </c>
      <c r="AG68" s="912"/>
      <c r="AH68" s="912"/>
      <c r="AI68" s="912"/>
      <c r="AJ68" s="912"/>
      <c r="AK68" s="912">
        <v>82</v>
      </c>
      <c r="AL68" s="912"/>
      <c r="AM68" s="912"/>
      <c r="AN68" s="912"/>
      <c r="AO68" s="912"/>
      <c r="AP68" s="912" t="s">
        <v>593</v>
      </c>
      <c r="AQ68" s="912"/>
      <c r="AR68" s="912"/>
      <c r="AS68" s="912"/>
      <c r="AT68" s="912"/>
      <c r="AU68" s="912" t="s">
        <v>593</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595</v>
      </c>
      <c r="C69" s="920"/>
      <c r="D69" s="920"/>
      <c r="E69" s="920"/>
      <c r="F69" s="920"/>
      <c r="G69" s="920"/>
      <c r="H69" s="920"/>
      <c r="I69" s="920"/>
      <c r="J69" s="920"/>
      <c r="K69" s="920"/>
      <c r="L69" s="920"/>
      <c r="M69" s="920"/>
      <c r="N69" s="920"/>
      <c r="O69" s="920"/>
      <c r="P69" s="921"/>
      <c r="Q69" s="922">
        <v>138</v>
      </c>
      <c r="R69" s="877"/>
      <c r="S69" s="877"/>
      <c r="T69" s="877"/>
      <c r="U69" s="877"/>
      <c r="V69" s="877">
        <v>137</v>
      </c>
      <c r="W69" s="877"/>
      <c r="X69" s="877"/>
      <c r="Y69" s="877"/>
      <c r="Z69" s="877"/>
      <c r="AA69" s="877">
        <v>1</v>
      </c>
      <c r="AB69" s="877"/>
      <c r="AC69" s="877"/>
      <c r="AD69" s="877"/>
      <c r="AE69" s="877"/>
      <c r="AF69" s="877">
        <v>1</v>
      </c>
      <c r="AG69" s="877"/>
      <c r="AH69" s="877"/>
      <c r="AI69" s="877"/>
      <c r="AJ69" s="877"/>
      <c r="AK69" s="877">
        <v>26</v>
      </c>
      <c r="AL69" s="877"/>
      <c r="AM69" s="877"/>
      <c r="AN69" s="877"/>
      <c r="AO69" s="877"/>
      <c r="AP69" s="877" t="s">
        <v>593</v>
      </c>
      <c r="AQ69" s="877"/>
      <c r="AR69" s="877"/>
      <c r="AS69" s="877"/>
      <c r="AT69" s="877"/>
      <c r="AU69" s="877" t="s">
        <v>593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596</v>
      </c>
      <c r="C70" s="920"/>
      <c r="D70" s="920"/>
      <c r="E70" s="920"/>
      <c r="F70" s="920"/>
      <c r="G70" s="920"/>
      <c r="H70" s="920"/>
      <c r="I70" s="920"/>
      <c r="J70" s="920"/>
      <c r="K70" s="920"/>
      <c r="L70" s="920"/>
      <c r="M70" s="920"/>
      <c r="N70" s="920"/>
      <c r="O70" s="920"/>
      <c r="P70" s="921"/>
      <c r="Q70" s="922">
        <v>533</v>
      </c>
      <c r="R70" s="877"/>
      <c r="S70" s="877"/>
      <c r="T70" s="877"/>
      <c r="U70" s="877"/>
      <c r="V70" s="877">
        <v>304</v>
      </c>
      <c r="W70" s="877"/>
      <c r="X70" s="877"/>
      <c r="Y70" s="877"/>
      <c r="Z70" s="877"/>
      <c r="AA70" s="877">
        <v>228</v>
      </c>
      <c r="AB70" s="877"/>
      <c r="AC70" s="877"/>
      <c r="AD70" s="877"/>
      <c r="AE70" s="877"/>
      <c r="AF70" s="877">
        <v>228</v>
      </c>
      <c r="AG70" s="877"/>
      <c r="AH70" s="877"/>
      <c r="AI70" s="877"/>
      <c r="AJ70" s="877"/>
      <c r="AK70" s="877" t="s">
        <v>593</v>
      </c>
      <c r="AL70" s="877"/>
      <c r="AM70" s="877"/>
      <c r="AN70" s="877"/>
      <c r="AO70" s="877"/>
      <c r="AP70" s="877" t="s">
        <v>593</v>
      </c>
      <c r="AQ70" s="877"/>
      <c r="AR70" s="877"/>
      <c r="AS70" s="877"/>
      <c r="AT70" s="877"/>
      <c r="AU70" s="877" t="s">
        <v>593</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597</v>
      </c>
      <c r="C71" s="920"/>
      <c r="D71" s="920"/>
      <c r="E71" s="920"/>
      <c r="F71" s="920"/>
      <c r="G71" s="920"/>
      <c r="H71" s="920"/>
      <c r="I71" s="920"/>
      <c r="J71" s="920"/>
      <c r="K71" s="920"/>
      <c r="L71" s="920"/>
      <c r="M71" s="920"/>
      <c r="N71" s="920"/>
      <c r="O71" s="920"/>
      <c r="P71" s="921"/>
      <c r="Q71" s="922">
        <v>977</v>
      </c>
      <c r="R71" s="877"/>
      <c r="S71" s="877"/>
      <c r="T71" s="877"/>
      <c r="U71" s="877"/>
      <c r="V71" s="877">
        <v>970</v>
      </c>
      <c r="W71" s="877"/>
      <c r="X71" s="877"/>
      <c r="Y71" s="877"/>
      <c r="Z71" s="877"/>
      <c r="AA71" s="877">
        <v>7</v>
      </c>
      <c r="AB71" s="877"/>
      <c r="AC71" s="877"/>
      <c r="AD71" s="877"/>
      <c r="AE71" s="877"/>
      <c r="AF71" s="877">
        <v>7</v>
      </c>
      <c r="AG71" s="877"/>
      <c r="AH71" s="877"/>
      <c r="AI71" s="877"/>
      <c r="AJ71" s="877"/>
      <c r="AK71" s="877" t="s">
        <v>593</v>
      </c>
      <c r="AL71" s="877"/>
      <c r="AM71" s="877"/>
      <c r="AN71" s="877"/>
      <c r="AO71" s="877"/>
      <c r="AP71" s="877" t="s">
        <v>593</v>
      </c>
      <c r="AQ71" s="877"/>
      <c r="AR71" s="877"/>
      <c r="AS71" s="877"/>
      <c r="AT71" s="877"/>
      <c r="AU71" s="877" t="s">
        <v>593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598</v>
      </c>
      <c r="C72" s="920"/>
      <c r="D72" s="920"/>
      <c r="E72" s="920"/>
      <c r="F72" s="920"/>
      <c r="G72" s="920"/>
      <c r="H72" s="920"/>
      <c r="I72" s="920"/>
      <c r="J72" s="920"/>
      <c r="K72" s="920"/>
      <c r="L72" s="920"/>
      <c r="M72" s="920"/>
      <c r="N72" s="920"/>
      <c r="O72" s="920"/>
      <c r="P72" s="921"/>
      <c r="Q72" s="922">
        <v>344041</v>
      </c>
      <c r="R72" s="877"/>
      <c r="S72" s="877"/>
      <c r="T72" s="877"/>
      <c r="U72" s="877"/>
      <c r="V72" s="877">
        <v>337196</v>
      </c>
      <c r="W72" s="877"/>
      <c r="X72" s="877"/>
      <c r="Y72" s="877"/>
      <c r="Z72" s="877"/>
      <c r="AA72" s="877">
        <v>6844</v>
      </c>
      <c r="AB72" s="877"/>
      <c r="AC72" s="877"/>
      <c r="AD72" s="877"/>
      <c r="AE72" s="877"/>
      <c r="AF72" s="877">
        <v>6844</v>
      </c>
      <c r="AG72" s="877"/>
      <c r="AH72" s="877"/>
      <c r="AI72" s="877"/>
      <c r="AJ72" s="877"/>
      <c r="AK72" s="877">
        <v>2633</v>
      </c>
      <c r="AL72" s="877"/>
      <c r="AM72" s="877"/>
      <c r="AN72" s="877"/>
      <c r="AO72" s="877"/>
      <c r="AP72" s="877" t="s">
        <v>593</v>
      </c>
      <c r="AQ72" s="877"/>
      <c r="AR72" s="877"/>
      <c r="AS72" s="877"/>
      <c r="AT72" s="877"/>
      <c r="AU72" s="877" t="s">
        <v>593</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600</v>
      </c>
      <c r="C73" s="920"/>
      <c r="D73" s="920"/>
      <c r="E73" s="920"/>
      <c r="F73" s="920"/>
      <c r="G73" s="920"/>
      <c r="H73" s="920"/>
      <c r="I73" s="920"/>
      <c r="J73" s="920"/>
      <c r="K73" s="920"/>
      <c r="L73" s="920"/>
      <c r="M73" s="920"/>
      <c r="N73" s="920"/>
      <c r="O73" s="920"/>
      <c r="P73" s="921"/>
      <c r="Q73" s="922">
        <v>3158</v>
      </c>
      <c r="R73" s="877"/>
      <c r="S73" s="877"/>
      <c r="T73" s="877"/>
      <c r="U73" s="877"/>
      <c r="V73" s="877">
        <v>587</v>
      </c>
      <c r="W73" s="877"/>
      <c r="X73" s="877"/>
      <c r="Y73" s="877"/>
      <c r="Z73" s="877"/>
      <c r="AA73" s="877">
        <v>2571</v>
      </c>
      <c r="AB73" s="877"/>
      <c r="AC73" s="877"/>
      <c r="AD73" s="877"/>
      <c r="AE73" s="877"/>
      <c r="AF73" s="877">
        <v>1</v>
      </c>
      <c r="AG73" s="877"/>
      <c r="AH73" s="877"/>
      <c r="AI73" s="877"/>
      <c r="AJ73" s="877"/>
      <c r="AK73" s="877" t="s">
        <v>593</v>
      </c>
      <c r="AL73" s="877"/>
      <c r="AM73" s="877"/>
      <c r="AN73" s="877"/>
      <c r="AO73" s="877"/>
      <c r="AP73" s="877">
        <v>50</v>
      </c>
      <c r="AQ73" s="877"/>
      <c r="AR73" s="877"/>
      <c r="AS73" s="877"/>
      <c r="AT73" s="877"/>
      <c r="AU73" s="877">
        <v>31</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601</v>
      </c>
      <c r="C74" s="920"/>
      <c r="D74" s="920"/>
      <c r="E74" s="920"/>
      <c r="F74" s="920"/>
      <c r="G74" s="920"/>
      <c r="H74" s="920"/>
      <c r="I74" s="920"/>
      <c r="J74" s="920"/>
      <c r="K74" s="920"/>
      <c r="L74" s="920"/>
      <c r="M74" s="920"/>
      <c r="N74" s="920"/>
      <c r="O74" s="920"/>
      <c r="P74" s="921"/>
      <c r="Q74" s="922">
        <v>206</v>
      </c>
      <c r="R74" s="877"/>
      <c r="S74" s="877"/>
      <c r="T74" s="877"/>
      <c r="U74" s="877"/>
      <c r="V74" s="877">
        <v>199</v>
      </c>
      <c r="W74" s="877"/>
      <c r="X74" s="877"/>
      <c r="Y74" s="877"/>
      <c r="Z74" s="877"/>
      <c r="AA74" s="877">
        <v>7</v>
      </c>
      <c r="AB74" s="877"/>
      <c r="AC74" s="877"/>
      <c r="AD74" s="877"/>
      <c r="AE74" s="877"/>
      <c r="AF74" s="877">
        <v>430</v>
      </c>
      <c r="AG74" s="877"/>
      <c r="AH74" s="877"/>
      <c r="AI74" s="877"/>
      <c r="AJ74" s="877"/>
      <c r="AK74" s="877" t="s">
        <v>593</v>
      </c>
      <c r="AL74" s="877"/>
      <c r="AM74" s="877"/>
      <c r="AN74" s="877"/>
      <c r="AO74" s="877"/>
      <c r="AP74" s="877">
        <v>819</v>
      </c>
      <c r="AQ74" s="877"/>
      <c r="AR74" s="877"/>
      <c r="AS74" s="877"/>
      <c r="AT74" s="877"/>
      <c r="AU74" s="877">
        <v>73</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599</v>
      </c>
      <c r="C75" s="920"/>
      <c r="D75" s="920"/>
      <c r="E75" s="920"/>
      <c r="F75" s="920"/>
      <c r="G75" s="920"/>
      <c r="H75" s="920"/>
      <c r="I75" s="920"/>
      <c r="J75" s="920"/>
      <c r="K75" s="920"/>
      <c r="L75" s="920"/>
      <c r="M75" s="920"/>
      <c r="N75" s="920"/>
      <c r="O75" s="920"/>
      <c r="P75" s="921"/>
      <c r="Q75" s="925">
        <v>1455</v>
      </c>
      <c r="R75" s="926"/>
      <c r="S75" s="926"/>
      <c r="T75" s="926"/>
      <c r="U75" s="876"/>
      <c r="V75" s="927">
        <v>1455</v>
      </c>
      <c r="W75" s="926"/>
      <c r="X75" s="926"/>
      <c r="Y75" s="926"/>
      <c r="Z75" s="876"/>
      <c r="AA75" s="927">
        <v>0</v>
      </c>
      <c r="AB75" s="926"/>
      <c r="AC75" s="926"/>
      <c r="AD75" s="926"/>
      <c r="AE75" s="876"/>
      <c r="AF75" s="927">
        <v>1522</v>
      </c>
      <c r="AG75" s="926"/>
      <c r="AH75" s="926"/>
      <c r="AI75" s="926"/>
      <c r="AJ75" s="876"/>
      <c r="AK75" s="927" t="s">
        <v>593</v>
      </c>
      <c r="AL75" s="926"/>
      <c r="AM75" s="926"/>
      <c r="AN75" s="926"/>
      <c r="AO75" s="876"/>
      <c r="AP75" s="927" t="s">
        <v>593</v>
      </c>
      <c r="AQ75" s="926"/>
      <c r="AR75" s="926"/>
      <c r="AS75" s="926"/>
      <c r="AT75" s="876"/>
      <c r="AU75" s="927" t="s">
        <v>593</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388</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9058</v>
      </c>
      <c r="AG88" s="888"/>
      <c r="AH88" s="888"/>
      <c r="AI88" s="888"/>
      <c r="AJ88" s="888"/>
      <c r="AK88" s="885"/>
      <c r="AL88" s="885"/>
      <c r="AM88" s="885"/>
      <c r="AN88" s="885"/>
      <c r="AO88" s="885"/>
      <c r="AP88" s="888">
        <v>869</v>
      </c>
      <c r="AQ88" s="888"/>
      <c r="AR88" s="888"/>
      <c r="AS88" s="888"/>
      <c r="AT88" s="888"/>
      <c r="AU88" s="888">
        <v>104</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10</v>
      </c>
      <c r="CS102" s="896"/>
      <c r="CT102" s="896"/>
      <c r="CU102" s="896"/>
      <c r="CV102" s="939"/>
      <c r="CW102" s="938" t="s">
        <v>593</v>
      </c>
      <c r="CX102" s="896"/>
      <c r="CY102" s="896"/>
      <c r="CZ102" s="896"/>
      <c r="DA102" s="939"/>
      <c r="DB102" s="938" t="s">
        <v>593</v>
      </c>
      <c r="DC102" s="896"/>
      <c r="DD102" s="896"/>
      <c r="DE102" s="896"/>
      <c r="DF102" s="939"/>
      <c r="DG102" s="938" t="s">
        <v>593</v>
      </c>
      <c r="DH102" s="896"/>
      <c r="DI102" s="896"/>
      <c r="DJ102" s="896"/>
      <c r="DK102" s="939"/>
      <c r="DL102" s="938">
        <v>29</v>
      </c>
      <c r="DM102" s="896"/>
      <c r="DN102" s="896"/>
      <c r="DO102" s="896"/>
      <c r="DP102" s="939"/>
      <c r="DQ102" s="938">
        <v>9</v>
      </c>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305</v>
      </c>
      <c r="AG109" s="941"/>
      <c r="AH109" s="941"/>
      <c r="AI109" s="941"/>
      <c r="AJ109" s="942"/>
      <c r="AK109" s="940" t="s">
        <v>304</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305</v>
      </c>
      <c r="BW109" s="941"/>
      <c r="BX109" s="941"/>
      <c r="BY109" s="941"/>
      <c r="BZ109" s="942"/>
      <c r="CA109" s="940" t="s">
        <v>304</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305</v>
      </c>
      <c r="DM109" s="941"/>
      <c r="DN109" s="941"/>
      <c r="DO109" s="941"/>
      <c r="DP109" s="942"/>
      <c r="DQ109" s="940" t="s">
        <v>304</v>
      </c>
      <c r="DR109" s="941"/>
      <c r="DS109" s="941"/>
      <c r="DT109" s="941"/>
      <c r="DU109" s="942"/>
      <c r="DV109" s="940" t="s">
        <v>434</v>
      </c>
      <c r="DW109" s="941"/>
      <c r="DX109" s="941"/>
      <c r="DY109" s="941"/>
      <c r="DZ109" s="943"/>
    </row>
    <row r="110" spans="1:131" s="247" customFormat="1" ht="26.25" customHeight="1">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1636326</v>
      </c>
      <c r="AB110" s="948"/>
      <c r="AC110" s="948"/>
      <c r="AD110" s="948"/>
      <c r="AE110" s="949"/>
      <c r="AF110" s="950">
        <v>1750606</v>
      </c>
      <c r="AG110" s="948"/>
      <c r="AH110" s="948"/>
      <c r="AI110" s="948"/>
      <c r="AJ110" s="949"/>
      <c r="AK110" s="950">
        <v>1851291</v>
      </c>
      <c r="AL110" s="948"/>
      <c r="AM110" s="948"/>
      <c r="AN110" s="948"/>
      <c r="AO110" s="949"/>
      <c r="AP110" s="951">
        <v>20.7</v>
      </c>
      <c r="AQ110" s="952"/>
      <c r="AR110" s="952"/>
      <c r="AS110" s="952"/>
      <c r="AT110" s="953"/>
      <c r="AU110" s="954" t="s">
        <v>72</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21190905</v>
      </c>
      <c r="BR110" s="983"/>
      <c r="BS110" s="983"/>
      <c r="BT110" s="983"/>
      <c r="BU110" s="983"/>
      <c r="BV110" s="983">
        <v>21518406</v>
      </c>
      <c r="BW110" s="983"/>
      <c r="BX110" s="983"/>
      <c r="BY110" s="983"/>
      <c r="BZ110" s="983"/>
      <c r="CA110" s="983">
        <v>22300370</v>
      </c>
      <c r="CB110" s="983"/>
      <c r="CC110" s="983"/>
      <c r="CD110" s="983"/>
      <c r="CE110" s="983"/>
      <c r="CF110" s="997">
        <v>249</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440</v>
      </c>
      <c r="DH110" s="983"/>
      <c r="DI110" s="983"/>
      <c r="DJ110" s="983"/>
      <c r="DK110" s="983"/>
      <c r="DL110" s="983" t="s">
        <v>440</v>
      </c>
      <c r="DM110" s="983"/>
      <c r="DN110" s="983"/>
      <c r="DO110" s="983"/>
      <c r="DP110" s="983"/>
      <c r="DQ110" s="983" t="s">
        <v>441</v>
      </c>
      <c r="DR110" s="983"/>
      <c r="DS110" s="983"/>
      <c r="DT110" s="983"/>
      <c r="DU110" s="983"/>
      <c r="DV110" s="984" t="s">
        <v>127</v>
      </c>
      <c r="DW110" s="984"/>
      <c r="DX110" s="984"/>
      <c r="DY110" s="984"/>
      <c r="DZ110" s="985"/>
    </row>
    <row r="111" spans="1:131" s="247" customFormat="1" ht="26.25" customHeight="1">
      <c r="A111" s="986" t="s">
        <v>442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440</v>
      </c>
      <c r="AB111" s="990"/>
      <c r="AC111" s="990"/>
      <c r="AD111" s="990"/>
      <c r="AE111" s="991"/>
      <c r="AF111" s="992" t="s">
        <v>127</v>
      </c>
      <c r="AG111" s="990"/>
      <c r="AH111" s="990"/>
      <c r="AI111" s="990"/>
      <c r="AJ111" s="991"/>
      <c r="AK111" s="992" t="s">
        <v>441</v>
      </c>
      <c r="AL111" s="990"/>
      <c r="AM111" s="990"/>
      <c r="AN111" s="990"/>
      <c r="AO111" s="991"/>
      <c r="AP111" s="993" t="s">
        <v>127</v>
      </c>
      <c r="AQ111" s="994"/>
      <c r="AR111" s="994"/>
      <c r="AS111" s="994"/>
      <c r="AT111" s="995"/>
      <c r="AU111" s="956"/>
      <c r="AV111" s="957"/>
      <c r="AW111" s="957"/>
      <c r="AX111" s="957"/>
      <c r="AY111" s="957"/>
      <c r="AZ111" s="1005" t="s">
        <v>443</v>
      </c>
      <c r="BA111" s="1006"/>
      <c r="BB111" s="1006"/>
      <c r="BC111" s="1006"/>
      <c r="BD111" s="1006"/>
      <c r="BE111" s="1006"/>
      <c r="BF111" s="1006"/>
      <c r="BG111" s="1006"/>
      <c r="BH111" s="1006"/>
      <c r="BI111" s="1006"/>
      <c r="BJ111" s="1006"/>
      <c r="BK111" s="1006"/>
      <c r="BL111" s="1006"/>
      <c r="BM111" s="1006"/>
      <c r="BN111" s="1006"/>
      <c r="BO111" s="1006"/>
      <c r="BP111" s="1007"/>
      <c r="BQ111" s="975">
        <v>70850</v>
      </c>
      <c r="BR111" s="976"/>
      <c r="BS111" s="976"/>
      <c r="BT111" s="976"/>
      <c r="BU111" s="976"/>
      <c r="BV111" s="976">
        <v>42850</v>
      </c>
      <c r="BW111" s="976"/>
      <c r="BX111" s="976"/>
      <c r="BY111" s="976"/>
      <c r="BZ111" s="976"/>
      <c r="CA111" s="976">
        <v>14850</v>
      </c>
      <c r="CB111" s="976"/>
      <c r="CC111" s="976"/>
      <c r="CD111" s="976"/>
      <c r="CE111" s="976"/>
      <c r="CF111" s="970">
        <v>0.2</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441</v>
      </c>
      <c r="DH111" s="976"/>
      <c r="DI111" s="976"/>
      <c r="DJ111" s="976"/>
      <c r="DK111" s="976"/>
      <c r="DL111" s="976" t="s">
        <v>440</v>
      </c>
      <c r="DM111" s="976"/>
      <c r="DN111" s="976"/>
      <c r="DO111" s="976"/>
      <c r="DP111" s="976"/>
      <c r="DQ111" s="976" t="s">
        <v>440</v>
      </c>
      <c r="DR111" s="976"/>
      <c r="DS111" s="976"/>
      <c r="DT111" s="976"/>
      <c r="DU111" s="976"/>
      <c r="DV111" s="977" t="s">
        <v>445</v>
      </c>
      <c r="DW111" s="977"/>
      <c r="DX111" s="977"/>
      <c r="DY111" s="977"/>
      <c r="DZ111" s="978"/>
    </row>
    <row r="112" spans="1:131" s="247" customFormat="1" ht="26.25" customHeight="1">
      <c r="A112" s="1008" t="s">
        <v>446</v>
      </c>
      <c r="B112" s="1009"/>
      <c r="C112" s="1006" t="s">
        <v>447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441</v>
      </c>
      <c r="AB112" s="1015"/>
      <c r="AC112" s="1015"/>
      <c r="AD112" s="1015"/>
      <c r="AE112" s="1016"/>
      <c r="AF112" s="1017" t="s">
        <v>440</v>
      </c>
      <c r="AG112" s="1015"/>
      <c r="AH112" s="1015"/>
      <c r="AI112" s="1015"/>
      <c r="AJ112" s="1016"/>
      <c r="AK112" s="1017" t="s">
        <v>440</v>
      </c>
      <c r="AL112" s="1015"/>
      <c r="AM112" s="1015"/>
      <c r="AN112" s="1015"/>
      <c r="AO112" s="1016"/>
      <c r="AP112" s="1018" t="s">
        <v>440</v>
      </c>
      <c r="AQ112" s="1019"/>
      <c r="AR112" s="1019"/>
      <c r="AS112" s="1019"/>
      <c r="AT112" s="1020"/>
      <c r="AU112" s="956"/>
      <c r="AV112" s="957"/>
      <c r="AW112" s="957"/>
      <c r="AX112" s="957"/>
      <c r="AY112" s="957"/>
      <c r="AZ112" s="1005" t="s">
        <v>448</v>
      </c>
      <c r="BA112" s="1006"/>
      <c r="BB112" s="1006"/>
      <c r="BC112" s="1006"/>
      <c r="BD112" s="1006"/>
      <c r="BE112" s="1006"/>
      <c r="BF112" s="1006"/>
      <c r="BG112" s="1006"/>
      <c r="BH112" s="1006"/>
      <c r="BI112" s="1006"/>
      <c r="BJ112" s="1006"/>
      <c r="BK112" s="1006"/>
      <c r="BL112" s="1006"/>
      <c r="BM112" s="1006"/>
      <c r="BN112" s="1006"/>
      <c r="BO112" s="1006"/>
      <c r="BP112" s="1007"/>
      <c r="BQ112" s="975">
        <v>5961186</v>
      </c>
      <c r="BR112" s="976"/>
      <c r="BS112" s="976"/>
      <c r="BT112" s="976"/>
      <c r="BU112" s="976"/>
      <c r="BV112" s="976">
        <v>5793711</v>
      </c>
      <c r="BW112" s="976"/>
      <c r="BX112" s="976"/>
      <c r="BY112" s="976"/>
      <c r="BZ112" s="976"/>
      <c r="CA112" s="976">
        <v>5548090</v>
      </c>
      <c r="CB112" s="976"/>
      <c r="CC112" s="976"/>
      <c r="CD112" s="976"/>
      <c r="CE112" s="976"/>
      <c r="CF112" s="970">
        <v>61.9</v>
      </c>
      <c r="CG112" s="971"/>
      <c r="CH112" s="971"/>
      <c r="CI112" s="971"/>
      <c r="CJ112" s="971"/>
      <c r="CK112" s="1001"/>
      <c r="CL112" s="1002"/>
      <c r="CM112" s="972" t="s">
        <v>449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127</v>
      </c>
      <c r="DH112" s="976"/>
      <c r="DI112" s="976"/>
      <c r="DJ112" s="976"/>
      <c r="DK112" s="976"/>
      <c r="DL112" s="976" t="s">
        <v>445</v>
      </c>
      <c r="DM112" s="976"/>
      <c r="DN112" s="976"/>
      <c r="DO112" s="976"/>
      <c r="DP112" s="976"/>
      <c r="DQ112" s="976" t="s">
        <v>127</v>
      </c>
      <c r="DR112" s="976"/>
      <c r="DS112" s="976"/>
      <c r="DT112" s="976"/>
      <c r="DU112" s="976"/>
      <c r="DV112" s="977" t="s">
        <v>440</v>
      </c>
      <c r="DW112" s="977"/>
      <c r="DX112" s="977"/>
      <c r="DY112" s="977"/>
      <c r="DZ112" s="978"/>
    </row>
    <row r="113" spans="1:130" s="247" customFormat="1" ht="26.25" customHeight="1">
      <c r="A113" s="1010"/>
      <c r="B113" s="1011"/>
      <c r="C113" s="1006" t="s">
        <v>450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403184</v>
      </c>
      <c r="AB113" s="990"/>
      <c r="AC113" s="990"/>
      <c r="AD113" s="990"/>
      <c r="AE113" s="991"/>
      <c r="AF113" s="992">
        <v>431241</v>
      </c>
      <c r="AG113" s="990"/>
      <c r="AH113" s="990"/>
      <c r="AI113" s="990"/>
      <c r="AJ113" s="991"/>
      <c r="AK113" s="992">
        <v>416620</v>
      </c>
      <c r="AL113" s="990"/>
      <c r="AM113" s="990"/>
      <c r="AN113" s="990"/>
      <c r="AO113" s="991"/>
      <c r="AP113" s="993">
        <v>4.7</v>
      </c>
      <c r="AQ113" s="994"/>
      <c r="AR113" s="994"/>
      <c r="AS113" s="994"/>
      <c r="AT113" s="995"/>
      <c r="AU113" s="956"/>
      <c r="AV113" s="957"/>
      <c r="AW113" s="957"/>
      <c r="AX113" s="957"/>
      <c r="AY113" s="957"/>
      <c r="AZ113" s="1005" t="s">
        <v>451</v>
      </c>
      <c r="BA113" s="1006"/>
      <c r="BB113" s="1006"/>
      <c r="BC113" s="1006"/>
      <c r="BD113" s="1006"/>
      <c r="BE113" s="1006"/>
      <c r="BF113" s="1006"/>
      <c r="BG113" s="1006"/>
      <c r="BH113" s="1006"/>
      <c r="BI113" s="1006"/>
      <c r="BJ113" s="1006"/>
      <c r="BK113" s="1006"/>
      <c r="BL113" s="1006"/>
      <c r="BM113" s="1006"/>
      <c r="BN113" s="1006"/>
      <c r="BO113" s="1006"/>
      <c r="BP113" s="1007"/>
      <c r="BQ113" s="975">
        <v>137212</v>
      </c>
      <c r="BR113" s="976"/>
      <c r="BS113" s="976"/>
      <c r="BT113" s="976"/>
      <c r="BU113" s="976"/>
      <c r="BV113" s="976">
        <v>95705</v>
      </c>
      <c r="BW113" s="976"/>
      <c r="BX113" s="976"/>
      <c r="BY113" s="976"/>
      <c r="BZ113" s="976"/>
      <c r="CA113" s="976">
        <v>104193</v>
      </c>
      <c r="CB113" s="976"/>
      <c r="CC113" s="976"/>
      <c r="CD113" s="976"/>
      <c r="CE113" s="976"/>
      <c r="CF113" s="970">
        <v>1.2</v>
      </c>
      <c r="CG113" s="971"/>
      <c r="CH113" s="971"/>
      <c r="CI113" s="971"/>
      <c r="CJ113" s="971"/>
      <c r="CK113" s="1001"/>
      <c r="CL113" s="1002"/>
      <c r="CM113" s="972" t="s">
        <v>452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127</v>
      </c>
      <c r="DH113" s="1015"/>
      <c r="DI113" s="1015"/>
      <c r="DJ113" s="1015"/>
      <c r="DK113" s="1016"/>
      <c r="DL113" s="1017" t="s">
        <v>440</v>
      </c>
      <c r="DM113" s="1015"/>
      <c r="DN113" s="1015"/>
      <c r="DO113" s="1015"/>
      <c r="DP113" s="1016"/>
      <c r="DQ113" s="1017" t="s">
        <v>445</v>
      </c>
      <c r="DR113" s="1015"/>
      <c r="DS113" s="1015"/>
      <c r="DT113" s="1015"/>
      <c r="DU113" s="1016"/>
      <c r="DV113" s="1018" t="s">
        <v>440</v>
      </c>
      <c r="DW113" s="1019"/>
      <c r="DX113" s="1019"/>
      <c r="DY113" s="1019"/>
      <c r="DZ113" s="1020"/>
    </row>
    <row r="114" spans="1:130" s="247" customFormat="1" ht="26.25" customHeight="1">
      <c r="A114" s="1010"/>
      <c r="B114" s="1011"/>
      <c r="C114" s="1006" t="s">
        <v>453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13935</v>
      </c>
      <c r="AB114" s="1015"/>
      <c r="AC114" s="1015"/>
      <c r="AD114" s="1015"/>
      <c r="AE114" s="1016"/>
      <c r="AF114" s="1017">
        <v>10622</v>
      </c>
      <c r="AG114" s="1015"/>
      <c r="AH114" s="1015"/>
      <c r="AI114" s="1015"/>
      <c r="AJ114" s="1016"/>
      <c r="AK114" s="1017">
        <v>9927</v>
      </c>
      <c r="AL114" s="1015"/>
      <c r="AM114" s="1015"/>
      <c r="AN114" s="1015"/>
      <c r="AO114" s="1016"/>
      <c r="AP114" s="1018">
        <v>0.1</v>
      </c>
      <c r="AQ114" s="1019"/>
      <c r="AR114" s="1019"/>
      <c r="AS114" s="1019"/>
      <c r="AT114" s="1020"/>
      <c r="AU114" s="956"/>
      <c r="AV114" s="957"/>
      <c r="AW114" s="957"/>
      <c r="AX114" s="957"/>
      <c r="AY114" s="957"/>
      <c r="AZ114" s="1005" t="s">
        <v>454</v>
      </c>
      <c r="BA114" s="1006"/>
      <c r="BB114" s="1006"/>
      <c r="BC114" s="1006"/>
      <c r="BD114" s="1006"/>
      <c r="BE114" s="1006"/>
      <c r="BF114" s="1006"/>
      <c r="BG114" s="1006"/>
      <c r="BH114" s="1006"/>
      <c r="BI114" s="1006"/>
      <c r="BJ114" s="1006"/>
      <c r="BK114" s="1006"/>
      <c r="BL114" s="1006"/>
      <c r="BM114" s="1006"/>
      <c r="BN114" s="1006"/>
      <c r="BO114" s="1006"/>
      <c r="BP114" s="1007"/>
      <c r="BQ114" s="975">
        <v>2893063</v>
      </c>
      <c r="BR114" s="976"/>
      <c r="BS114" s="976"/>
      <c r="BT114" s="976"/>
      <c r="BU114" s="976"/>
      <c r="BV114" s="976">
        <v>2818143</v>
      </c>
      <c r="BW114" s="976"/>
      <c r="BX114" s="976"/>
      <c r="BY114" s="976"/>
      <c r="BZ114" s="976"/>
      <c r="CA114" s="976">
        <v>2764337</v>
      </c>
      <c r="CB114" s="976"/>
      <c r="CC114" s="976"/>
      <c r="CD114" s="976"/>
      <c r="CE114" s="976"/>
      <c r="CF114" s="970">
        <v>30.9</v>
      </c>
      <c r="CG114" s="971"/>
      <c r="CH114" s="971"/>
      <c r="CI114" s="971"/>
      <c r="CJ114" s="971"/>
      <c r="CK114" s="1001"/>
      <c r="CL114" s="1002"/>
      <c r="CM114" s="972" t="s">
        <v>455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127</v>
      </c>
      <c r="DH114" s="1015"/>
      <c r="DI114" s="1015"/>
      <c r="DJ114" s="1015"/>
      <c r="DK114" s="1016"/>
      <c r="DL114" s="1017" t="s">
        <v>127</v>
      </c>
      <c r="DM114" s="1015"/>
      <c r="DN114" s="1015"/>
      <c r="DO114" s="1015"/>
      <c r="DP114" s="1016"/>
      <c r="DQ114" s="1017" t="s">
        <v>409</v>
      </c>
      <c r="DR114" s="1015"/>
      <c r="DS114" s="1015"/>
      <c r="DT114" s="1015"/>
      <c r="DU114" s="1016"/>
      <c r="DV114" s="1018" t="s">
        <v>441</v>
      </c>
      <c r="DW114" s="1019"/>
      <c r="DX114" s="1019"/>
      <c r="DY114" s="1019"/>
      <c r="DZ114" s="1020"/>
    </row>
    <row r="115" spans="1:130" s="247" customFormat="1" ht="26.25" customHeight="1">
      <c r="A115" s="1010"/>
      <c r="B115" s="1011"/>
      <c r="C115" s="1006" t="s">
        <v>456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28892</v>
      </c>
      <c r="AB115" s="990"/>
      <c r="AC115" s="990"/>
      <c r="AD115" s="990"/>
      <c r="AE115" s="991"/>
      <c r="AF115" s="992">
        <v>28000</v>
      </c>
      <c r="AG115" s="990"/>
      <c r="AH115" s="990"/>
      <c r="AI115" s="990"/>
      <c r="AJ115" s="991"/>
      <c r="AK115" s="992">
        <v>28000</v>
      </c>
      <c r="AL115" s="990"/>
      <c r="AM115" s="990"/>
      <c r="AN115" s="990"/>
      <c r="AO115" s="991"/>
      <c r="AP115" s="993">
        <v>0.3</v>
      </c>
      <c r="AQ115" s="994"/>
      <c r="AR115" s="994"/>
      <c r="AS115" s="994"/>
      <c r="AT115" s="995"/>
      <c r="AU115" s="956"/>
      <c r="AV115" s="957"/>
      <c r="AW115" s="957"/>
      <c r="AX115" s="957"/>
      <c r="AY115" s="957"/>
      <c r="AZ115" s="1005" t="s">
        <v>457</v>
      </c>
      <c r="BA115" s="1006"/>
      <c r="BB115" s="1006"/>
      <c r="BC115" s="1006"/>
      <c r="BD115" s="1006"/>
      <c r="BE115" s="1006"/>
      <c r="BF115" s="1006"/>
      <c r="BG115" s="1006"/>
      <c r="BH115" s="1006"/>
      <c r="BI115" s="1006"/>
      <c r="BJ115" s="1006"/>
      <c r="BK115" s="1006"/>
      <c r="BL115" s="1006"/>
      <c r="BM115" s="1006"/>
      <c r="BN115" s="1006"/>
      <c r="BO115" s="1006"/>
      <c r="BP115" s="1007"/>
      <c r="BQ115" s="975">
        <v>5916</v>
      </c>
      <c r="BR115" s="976"/>
      <c r="BS115" s="976"/>
      <c r="BT115" s="976"/>
      <c r="BU115" s="976"/>
      <c r="BV115" s="976">
        <v>13246</v>
      </c>
      <c r="BW115" s="976"/>
      <c r="BX115" s="976"/>
      <c r="BY115" s="976"/>
      <c r="BZ115" s="976"/>
      <c r="CA115" s="976">
        <v>8653</v>
      </c>
      <c r="CB115" s="976"/>
      <c r="CC115" s="976"/>
      <c r="CD115" s="976"/>
      <c r="CE115" s="976"/>
      <c r="CF115" s="970">
        <v>0.1</v>
      </c>
      <c r="CG115" s="971"/>
      <c r="CH115" s="971"/>
      <c r="CI115" s="971"/>
      <c r="CJ115" s="971"/>
      <c r="CK115" s="1001"/>
      <c r="CL115" s="1002"/>
      <c r="CM115" s="1005" t="s">
        <v>458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127</v>
      </c>
      <c r="DH115" s="1015"/>
      <c r="DI115" s="1015"/>
      <c r="DJ115" s="1015"/>
      <c r="DK115" s="1016"/>
      <c r="DL115" s="1017" t="s">
        <v>127</v>
      </c>
      <c r="DM115" s="1015"/>
      <c r="DN115" s="1015"/>
      <c r="DO115" s="1015"/>
      <c r="DP115" s="1016"/>
      <c r="DQ115" s="1017" t="s">
        <v>440</v>
      </c>
      <c r="DR115" s="1015"/>
      <c r="DS115" s="1015"/>
      <c r="DT115" s="1015"/>
      <c r="DU115" s="1016"/>
      <c r="DV115" s="1018" t="s">
        <v>441</v>
      </c>
      <c r="DW115" s="1019"/>
      <c r="DX115" s="1019"/>
      <c r="DY115" s="1019"/>
      <c r="DZ115" s="1020"/>
    </row>
    <row r="116" spans="1:130" s="247" customFormat="1" ht="26.25" customHeight="1">
      <c r="A116" s="1012"/>
      <c r="B116" s="1013"/>
      <c r="C116" s="1021" t="s">
        <v>459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440</v>
      </c>
      <c r="AB116" s="1015"/>
      <c r="AC116" s="1015"/>
      <c r="AD116" s="1015"/>
      <c r="AE116" s="1016"/>
      <c r="AF116" s="1017" t="s">
        <v>440</v>
      </c>
      <c r="AG116" s="1015"/>
      <c r="AH116" s="1015"/>
      <c r="AI116" s="1015"/>
      <c r="AJ116" s="1016"/>
      <c r="AK116" s="1017" t="s">
        <v>127</v>
      </c>
      <c r="AL116" s="1015"/>
      <c r="AM116" s="1015"/>
      <c r="AN116" s="1015"/>
      <c r="AO116" s="1016"/>
      <c r="AP116" s="1018" t="s">
        <v>440</v>
      </c>
      <c r="AQ116" s="1019"/>
      <c r="AR116" s="1019"/>
      <c r="AS116" s="1019"/>
      <c r="AT116" s="1020"/>
      <c r="AU116" s="956"/>
      <c r="AV116" s="957"/>
      <c r="AW116" s="957"/>
      <c r="AX116" s="957"/>
      <c r="AY116" s="957"/>
      <c r="AZ116" s="1023" t="s">
        <v>460</v>
      </c>
      <c r="BA116" s="1024"/>
      <c r="BB116" s="1024"/>
      <c r="BC116" s="1024"/>
      <c r="BD116" s="1024"/>
      <c r="BE116" s="1024"/>
      <c r="BF116" s="1024"/>
      <c r="BG116" s="1024"/>
      <c r="BH116" s="1024"/>
      <c r="BI116" s="1024"/>
      <c r="BJ116" s="1024"/>
      <c r="BK116" s="1024"/>
      <c r="BL116" s="1024"/>
      <c r="BM116" s="1024"/>
      <c r="BN116" s="1024"/>
      <c r="BO116" s="1024"/>
      <c r="BP116" s="1025"/>
      <c r="BQ116" s="975" t="s">
        <v>127</v>
      </c>
      <c r="BR116" s="976"/>
      <c r="BS116" s="976"/>
      <c r="BT116" s="976"/>
      <c r="BU116" s="976"/>
      <c r="BV116" s="976" t="s">
        <v>440</v>
      </c>
      <c r="BW116" s="976"/>
      <c r="BX116" s="976"/>
      <c r="BY116" s="976"/>
      <c r="BZ116" s="976"/>
      <c r="CA116" s="976" t="s">
        <v>445</v>
      </c>
      <c r="CB116" s="976"/>
      <c r="CC116" s="976"/>
      <c r="CD116" s="976"/>
      <c r="CE116" s="976"/>
      <c r="CF116" s="970" t="s">
        <v>440</v>
      </c>
      <c r="CG116" s="971"/>
      <c r="CH116" s="971"/>
      <c r="CI116" s="971"/>
      <c r="CJ116" s="971"/>
      <c r="CK116" s="1001"/>
      <c r="CL116" s="1002"/>
      <c r="CM116" s="972" t="s">
        <v>461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440</v>
      </c>
      <c r="DH116" s="1015"/>
      <c r="DI116" s="1015"/>
      <c r="DJ116" s="1015"/>
      <c r="DK116" s="1016"/>
      <c r="DL116" s="1017" t="s">
        <v>441</v>
      </c>
      <c r="DM116" s="1015"/>
      <c r="DN116" s="1015"/>
      <c r="DO116" s="1015"/>
      <c r="DP116" s="1016"/>
      <c r="DQ116" s="1017" t="s">
        <v>127</v>
      </c>
      <c r="DR116" s="1015"/>
      <c r="DS116" s="1015"/>
      <c r="DT116" s="1015"/>
      <c r="DU116" s="1016"/>
      <c r="DV116" s="1018" t="s">
        <v>441</v>
      </c>
      <c r="DW116" s="1019"/>
      <c r="DX116" s="1019"/>
      <c r="DY116" s="1019"/>
      <c r="DZ116" s="1020"/>
    </row>
    <row r="117" spans="1:130" s="247" customFormat="1" ht="26.25" customHeight="1">
      <c r="A117" s="960" t="s">
        <v>184</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462</v>
      </c>
      <c r="Z117" s="942"/>
      <c r="AA117" s="1032">
        <v>2082337</v>
      </c>
      <c r="AB117" s="1033"/>
      <c r="AC117" s="1033"/>
      <c r="AD117" s="1033"/>
      <c r="AE117" s="1034"/>
      <c r="AF117" s="1035">
        <v>2220469</v>
      </c>
      <c r="AG117" s="1033"/>
      <c r="AH117" s="1033"/>
      <c r="AI117" s="1033"/>
      <c r="AJ117" s="1034"/>
      <c r="AK117" s="1035">
        <v>2305838</v>
      </c>
      <c r="AL117" s="1033"/>
      <c r="AM117" s="1033"/>
      <c r="AN117" s="1033"/>
      <c r="AO117" s="1034"/>
      <c r="AP117" s="1036"/>
      <c r="AQ117" s="1037"/>
      <c r="AR117" s="1037"/>
      <c r="AS117" s="1037"/>
      <c r="AT117" s="1038"/>
      <c r="AU117" s="956"/>
      <c r="AV117" s="957"/>
      <c r="AW117" s="957"/>
      <c r="AX117" s="957"/>
      <c r="AY117" s="957"/>
      <c r="AZ117" s="1023" t="s">
        <v>463</v>
      </c>
      <c r="BA117" s="1024"/>
      <c r="BB117" s="1024"/>
      <c r="BC117" s="1024"/>
      <c r="BD117" s="1024"/>
      <c r="BE117" s="1024"/>
      <c r="BF117" s="1024"/>
      <c r="BG117" s="1024"/>
      <c r="BH117" s="1024"/>
      <c r="BI117" s="1024"/>
      <c r="BJ117" s="1024"/>
      <c r="BK117" s="1024"/>
      <c r="BL117" s="1024"/>
      <c r="BM117" s="1024"/>
      <c r="BN117" s="1024"/>
      <c r="BO117" s="1024"/>
      <c r="BP117" s="1025"/>
      <c r="BQ117" s="975" t="s">
        <v>409</v>
      </c>
      <c r="BR117" s="976"/>
      <c r="BS117" s="976"/>
      <c r="BT117" s="976"/>
      <c r="BU117" s="976"/>
      <c r="BV117" s="976" t="s">
        <v>409</v>
      </c>
      <c r="BW117" s="976"/>
      <c r="BX117" s="976"/>
      <c r="BY117" s="976"/>
      <c r="BZ117" s="976"/>
      <c r="CA117" s="976" t="s">
        <v>409</v>
      </c>
      <c r="CB117" s="976"/>
      <c r="CC117" s="976"/>
      <c r="CD117" s="976"/>
      <c r="CE117" s="976"/>
      <c r="CF117" s="970" t="s">
        <v>464</v>
      </c>
      <c r="CG117" s="971"/>
      <c r="CH117" s="971"/>
      <c r="CI117" s="971"/>
      <c r="CJ117" s="971"/>
      <c r="CK117" s="1001"/>
      <c r="CL117" s="1002"/>
      <c r="CM117" s="972" t="s">
        <v>465</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127</v>
      </c>
      <c r="DH117" s="1015"/>
      <c r="DI117" s="1015"/>
      <c r="DJ117" s="1015"/>
      <c r="DK117" s="1016"/>
      <c r="DL117" s="1017" t="s">
        <v>409</v>
      </c>
      <c r="DM117" s="1015"/>
      <c r="DN117" s="1015"/>
      <c r="DO117" s="1015"/>
      <c r="DP117" s="1016"/>
      <c r="DQ117" s="1017" t="s">
        <v>409</v>
      </c>
      <c r="DR117" s="1015"/>
      <c r="DS117" s="1015"/>
      <c r="DT117" s="1015"/>
      <c r="DU117" s="1016"/>
      <c r="DV117" s="1018" t="s">
        <v>464</v>
      </c>
      <c r="DW117" s="1019"/>
      <c r="DX117" s="1019"/>
      <c r="DY117" s="1019"/>
      <c r="DZ117" s="1020"/>
    </row>
    <row r="118" spans="1:130" s="247" customFormat="1" ht="26.25" customHeight="1">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305</v>
      </c>
      <c r="AG118" s="941"/>
      <c r="AH118" s="941"/>
      <c r="AI118" s="941"/>
      <c r="AJ118" s="942"/>
      <c r="AK118" s="940" t="s">
        <v>304</v>
      </c>
      <c r="AL118" s="941"/>
      <c r="AM118" s="941"/>
      <c r="AN118" s="941"/>
      <c r="AO118" s="942"/>
      <c r="AP118" s="1027" t="s">
        <v>434</v>
      </c>
      <c r="AQ118" s="1028"/>
      <c r="AR118" s="1028"/>
      <c r="AS118" s="1028"/>
      <c r="AT118" s="1029"/>
      <c r="AU118" s="956"/>
      <c r="AV118" s="957"/>
      <c r="AW118" s="957"/>
      <c r="AX118" s="957"/>
      <c r="AY118" s="957"/>
      <c r="AZ118" s="1030" t="s">
        <v>466</v>
      </c>
      <c r="BA118" s="1021"/>
      <c r="BB118" s="1021"/>
      <c r="BC118" s="1021"/>
      <c r="BD118" s="1021"/>
      <c r="BE118" s="1021"/>
      <c r="BF118" s="1021"/>
      <c r="BG118" s="1021"/>
      <c r="BH118" s="1021"/>
      <c r="BI118" s="1021"/>
      <c r="BJ118" s="1021"/>
      <c r="BK118" s="1021"/>
      <c r="BL118" s="1021"/>
      <c r="BM118" s="1021"/>
      <c r="BN118" s="1021"/>
      <c r="BO118" s="1021"/>
      <c r="BP118" s="1022"/>
      <c r="BQ118" s="1053" t="s">
        <v>127</v>
      </c>
      <c r="BR118" s="1054"/>
      <c r="BS118" s="1054"/>
      <c r="BT118" s="1054"/>
      <c r="BU118" s="1054"/>
      <c r="BV118" s="1054" t="s">
        <v>127</v>
      </c>
      <c r="BW118" s="1054"/>
      <c r="BX118" s="1054"/>
      <c r="BY118" s="1054"/>
      <c r="BZ118" s="1054"/>
      <c r="CA118" s="1054" t="s">
        <v>409</v>
      </c>
      <c r="CB118" s="1054"/>
      <c r="CC118" s="1054"/>
      <c r="CD118" s="1054"/>
      <c r="CE118" s="1054"/>
      <c r="CF118" s="970" t="s">
        <v>440</v>
      </c>
      <c r="CG118" s="971"/>
      <c r="CH118" s="971"/>
      <c r="CI118" s="971"/>
      <c r="CJ118" s="971"/>
      <c r="CK118" s="1001"/>
      <c r="CL118" s="1002"/>
      <c r="CM118" s="972" t="s">
        <v>467</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127</v>
      </c>
      <c r="DH118" s="1015"/>
      <c r="DI118" s="1015"/>
      <c r="DJ118" s="1015"/>
      <c r="DK118" s="1016"/>
      <c r="DL118" s="1017" t="s">
        <v>127</v>
      </c>
      <c r="DM118" s="1015"/>
      <c r="DN118" s="1015"/>
      <c r="DO118" s="1015"/>
      <c r="DP118" s="1016"/>
      <c r="DQ118" s="1017" t="s">
        <v>127</v>
      </c>
      <c r="DR118" s="1015"/>
      <c r="DS118" s="1015"/>
      <c r="DT118" s="1015"/>
      <c r="DU118" s="1016"/>
      <c r="DV118" s="1018" t="s">
        <v>127</v>
      </c>
      <c r="DW118" s="1019"/>
      <c r="DX118" s="1019"/>
      <c r="DY118" s="1019"/>
      <c r="DZ118" s="1020"/>
    </row>
    <row r="119" spans="1:130" s="247" customFormat="1" ht="26.25" customHeight="1">
      <c r="A119" s="1114"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127</v>
      </c>
      <c r="AB119" s="948"/>
      <c r="AC119" s="948"/>
      <c r="AD119" s="948"/>
      <c r="AE119" s="949"/>
      <c r="AF119" s="950" t="s">
        <v>440</v>
      </c>
      <c r="AG119" s="948"/>
      <c r="AH119" s="948"/>
      <c r="AI119" s="948"/>
      <c r="AJ119" s="949"/>
      <c r="AK119" s="950" t="s">
        <v>127</v>
      </c>
      <c r="AL119" s="948"/>
      <c r="AM119" s="948"/>
      <c r="AN119" s="948"/>
      <c r="AO119" s="949"/>
      <c r="AP119" s="951" t="s">
        <v>127</v>
      </c>
      <c r="AQ119" s="952"/>
      <c r="AR119" s="952"/>
      <c r="AS119" s="952"/>
      <c r="AT119" s="953"/>
      <c r="AU119" s="958"/>
      <c r="AV119" s="959"/>
      <c r="AW119" s="959"/>
      <c r="AX119" s="959"/>
      <c r="AY119" s="959"/>
      <c r="AZ119" s="278" t="s">
        <v>184</v>
      </c>
      <c r="BA119" s="278"/>
      <c r="BB119" s="278"/>
      <c r="BC119" s="278"/>
      <c r="BD119" s="278"/>
      <c r="BE119" s="278"/>
      <c r="BF119" s="278"/>
      <c r="BG119" s="278"/>
      <c r="BH119" s="278"/>
      <c r="BI119" s="278"/>
      <c r="BJ119" s="278"/>
      <c r="BK119" s="278"/>
      <c r="BL119" s="278"/>
      <c r="BM119" s="278"/>
      <c r="BN119" s="278"/>
      <c r="BO119" s="1031" t="s">
        <v>468</v>
      </c>
      <c r="BP119" s="1062"/>
      <c r="BQ119" s="1053">
        <v>30259132</v>
      </c>
      <c r="BR119" s="1054"/>
      <c r="BS119" s="1054"/>
      <c r="BT119" s="1054"/>
      <c r="BU119" s="1054"/>
      <c r="BV119" s="1054">
        <v>30282061</v>
      </c>
      <c r="BW119" s="1054"/>
      <c r="BX119" s="1054"/>
      <c r="BY119" s="1054"/>
      <c r="BZ119" s="1054"/>
      <c r="CA119" s="1054">
        <v>30740493</v>
      </c>
      <c r="CB119" s="1054"/>
      <c r="CC119" s="1054"/>
      <c r="CD119" s="1054"/>
      <c r="CE119" s="1054"/>
      <c r="CF119" s="1055"/>
      <c r="CG119" s="1056"/>
      <c r="CH119" s="1056"/>
      <c r="CI119" s="1056"/>
      <c r="CJ119" s="1057"/>
      <c r="CK119" s="1003"/>
      <c r="CL119" s="1004"/>
      <c r="CM119" s="1058" t="s">
        <v>469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70850</v>
      </c>
      <c r="DH119" s="1040"/>
      <c r="DI119" s="1040"/>
      <c r="DJ119" s="1040"/>
      <c r="DK119" s="1041"/>
      <c r="DL119" s="1039">
        <v>42850</v>
      </c>
      <c r="DM119" s="1040"/>
      <c r="DN119" s="1040"/>
      <c r="DO119" s="1040"/>
      <c r="DP119" s="1041"/>
      <c r="DQ119" s="1039">
        <v>14850</v>
      </c>
      <c r="DR119" s="1040"/>
      <c r="DS119" s="1040"/>
      <c r="DT119" s="1040"/>
      <c r="DU119" s="1041"/>
      <c r="DV119" s="1042">
        <v>0.2</v>
      </c>
      <c r="DW119" s="1043"/>
      <c r="DX119" s="1043"/>
      <c r="DY119" s="1043"/>
      <c r="DZ119" s="1044"/>
    </row>
    <row r="120" spans="1:130" s="247" customFormat="1" ht="26.25" customHeight="1">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440</v>
      </c>
      <c r="AB120" s="1015"/>
      <c r="AC120" s="1015"/>
      <c r="AD120" s="1015"/>
      <c r="AE120" s="1016"/>
      <c r="AF120" s="1017" t="s">
        <v>440</v>
      </c>
      <c r="AG120" s="1015"/>
      <c r="AH120" s="1015"/>
      <c r="AI120" s="1015"/>
      <c r="AJ120" s="1016"/>
      <c r="AK120" s="1017" t="s">
        <v>440</v>
      </c>
      <c r="AL120" s="1015"/>
      <c r="AM120" s="1015"/>
      <c r="AN120" s="1015"/>
      <c r="AO120" s="1016"/>
      <c r="AP120" s="1018" t="s">
        <v>440</v>
      </c>
      <c r="AQ120" s="1019"/>
      <c r="AR120" s="1019"/>
      <c r="AS120" s="1019"/>
      <c r="AT120" s="1020"/>
      <c r="AU120" s="1045" t="s">
        <v>470</v>
      </c>
      <c r="AV120" s="1046"/>
      <c r="AW120" s="1046"/>
      <c r="AX120" s="1046"/>
      <c r="AY120" s="1047"/>
      <c r="AZ120" s="996" t="s">
        <v>471</v>
      </c>
      <c r="BA120" s="945"/>
      <c r="BB120" s="945"/>
      <c r="BC120" s="945"/>
      <c r="BD120" s="945"/>
      <c r="BE120" s="945"/>
      <c r="BF120" s="945"/>
      <c r="BG120" s="945"/>
      <c r="BH120" s="945"/>
      <c r="BI120" s="945"/>
      <c r="BJ120" s="945"/>
      <c r="BK120" s="945"/>
      <c r="BL120" s="945"/>
      <c r="BM120" s="945"/>
      <c r="BN120" s="945"/>
      <c r="BO120" s="945"/>
      <c r="BP120" s="946"/>
      <c r="BQ120" s="982">
        <v>3683430</v>
      </c>
      <c r="BR120" s="983"/>
      <c r="BS120" s="983"/>
      <c r="BT120" s="983"/>
      <c r="BU120" s="983"/>
      <c r="BV120" s="983">
        <v>3423408</v>
      </c>
      <c r="BW120" s="983"/>
      <c r="BX120" s="983"/>
      <c r="BY120" s="983"/>
      <c r="BZ120" s="983"/>
      <c r="CA120" s="983">
        <v>2539600</v>
      </c>
      <c r="CB120" s="983"/>
      <c r="CC120" s="983"/>
      <c r="CD120" s="983"/>
      <c r="CE120" s="983"/>
      <c r="CF120" s="997">
        <v>28.4</v>
      </c>
      <c r="CG120" s="998"/>
      <c r="CH120" s="998"/>
      <c r="CI120" s="998"/>
      <c r="CJ120" s="998"/>
      <c r="CK120" s="1063" t="s">
        <v>472</v>
      </c>
      <c r="CL120" s="1064"/>
      <c r="CM120" s="1064"/>
      <c r="CN120" s="1064"/>
      <c r="CO120" s="1065"/>
      <c r="CP120" s="1071" t="s">
        <v>473</v>
      </c>
      <c r="CQ120" s="1072"/>
      <c r="CR120" s="1072"/>
      <c r="CS120" s="1072"/>
      <c r="CT120" s="1072"/>
      <c r="CU120" s="1072"/>
      <c r="CV120" s="1072"/>
      <c r="CW120" s="1072"/>
      <c r="CX120" s="1072"/>
      <c r="CY120" s="1072"/>
      <c r="CZ120" s="1072"/>
      <c r="DA120" s="1072"/>
      <c r="DB120" s="1072"/>
      <c r="DC120" s="1072"/>
      <c r="DD120" s="1072"/>
      <c r="DE120" s="1072"/>
      <c r="DF120" s="1073"/>
      <c r="DG120" s="982">
        <v>3396184</v>
      </c>
      <c r="DH120" s="983"/>
      <c r="DI120" s="983"/>
      <c r="DJ120" s="983"/>
      <c r="DK120" s="983"/>
      <c r="DL120" s="983">
        <v>3303931</v>
      </c>
      <c r="DM120" s="983"/>
      <c r="DN120" s="983"/>
      <c r="DO120" s="983"/>
      <c r="DP120" s="983"/>
      <c r="DQ120" s="983">
        <v>3166291</v>
      </c>
      <c r="DR120" s="983"/>
      <c r="DS120" s="983"/>
      <c r="DT120" s="983"/>
      <c r="DU120" s="983"/>
      <c r="DV120" s="984">
        <v>35.299999999999997</v>
      </c>
      <c r="DW120" s="984"/>
      <c r="DX120" s="984"/>
      <c r="DY120" s="984"/>
      <c r="DZ120" s="985"/>
    </row>
    <row r="121" spans="1:130" s="247" customFormat="1" ht="26.25" customHeight="1">
      <c r="A121" s="1115"/>
      <c r="B121" s="1002"/>
      <c r="C121" s="1023" t="s">
        <v>474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127</v>
      </c>
      <c r="AB121" s="1015"/>
      <c r="AC121" s="1015"/>
      <c r="AD121" s="1015"/>
      <c r="AE121" s="1016"/>
      <c r="AF121" s="1017" t="s">
        <v>440</v>
      </c>
      <c r="AG121" s="1015"/>
      <c r="AH121" s="1015"/>
      <c r="AI121" s="1015"/>
      <c r="AJ121" s="1016"/>
      <c r="AK121" s="1017" t="s">
        <v>440</v>
      </c>
      <c r="AL121" s="1015"/>
      <c r="AM121" s="1015"/>
      <c r="AN121" s="1015"/>
      <c r="AO121" s="1016"/>
      <c r="AP121" s="1018" t="s">
        <v>440</v>
      </c>
      <c r="AQ121" s="1019"/>
      <c r="AR121" s="1019"/>
      <c r="AS121" s="1019"/>
      <c r="AT121" s="1020"/>
      <c r="AU121" s="1048"/>
      <c r="AV121" s="1049"/>
      <c r="AW121" s="1049"/>
      <c r="AX121" s="1049"/>
      <c r="AY121" s="1050"/>
      <c r="AZ121" s="1005" t="s">
        <v>475</v>
      </c>
      <c r="BA121" s="1006"/>
      <c r="BB121" s="1006"/>
      <c r="BC121" s="1006"/>
      <c r="BD121" s="1006"/>
      <c r="BE121" s="1006"/>
      <c r="BF121" s="1006"/>
      <c r="BG121" s="1006"/>
      <c r="BH121" s="1006"/>
      <c r="BI121" s="1006"/>
      <c r="BJ121" s="1006"/>
      <c r="BK121" s="1006"/>
      <c r="BL121" s="1006"/>
      <c r="BM121" s="1006"/>
      <c r="BN121" s="1006"/>
      <c r="BO121" s="1006"/>
      <c r="BP121" s="1007"/>
      <c r="BQ121" s="975">
        <v>2445689</v>
      </c>
      <c r="BR121" s="976"/>
      <c r="BS121" s="976"/>
      <c r="BT121" s="976"/>
      <c r="BU121" s="976"/>
      <c r="BV121" s="976">
        <v>2656063</v>
      </c>
      <c r="BW121" s="976"/>
      <c r="BX121" s="976"/>
      <c r="BY121" s="976"/>
      <c r="BZ121" s="976"/>
      <c r="CA121" s="976">
        <v>2524230</v>
      </c>
      <c r="CB121" s="976"/>
      <c r="CC121" s="976"/>
      <c r="CD121" s="976"/>
      <c r="CE121" s="976"/>
      <c r="CF121" s="970">
        <v>28.2</v>
      </c>
      <c r="CG121" s="971"/>
      <c r="CH121" s="971"/>
      <c r="CI121" s="971"/>
      <c r="CJ121" s="971"/>
      <c r="CK121" s="1066"/>
      <c r="CL121" s="1067"/>
      <c r="CM121" s="1067"/>
      <c r="CN121" s="1067"/>
      <c r="CO121" s="1068"/>
      <c r="CP121" s="1076" t="s">
        <v>408</v>
      </c>
      <c r="CQ121" s="1077"/>
      <c r="CR121" s="1077"/>
      <c r="CS121" s="1077"/>
      <c r="CT121" s="1077"/>
      <c r="CU121" s="1077"/>
      <c r="CV121" s="1077"/>
      <c r="CW121" s="1077"/>
      <c r="CX121" s="1077"/>
      <c r="CY121" s="1077"/>
      <c r="CZ121" s="1077"/>
      <c r="DA121" s="1077"/>
      <c r="DB121" s="1077"/>
      <c r="DC121" s="1077"/>
      <c r="DD121" s="1077"/>
      <c r="DE121" s="1077"/>
      <c r="DF121" s="1078"/>
      <c r="DG121" s="975">
        <v>2349252</v>
      </c>
      <c r="DH121" s="976"/>
      <c r="DI121" s="976"/>
      <c r="DJ121" s="976"/>
      <c r="DK121" s="976"/>
      <c r="DL121" s="976">
        <v>2188285</v>
      </c>
      <c r="DM121" s="976"/>
      <c r="DN121" s="976"/>
      <c r="DO121" s="976"/>
      <c r="DP121" s="976"/>
      <c r="DQ121" s="976">
        <v>1994120</v>
      </c>
      <c r="DR121" s="976"/>
      <c r="DS121" s="976"/>
      <c r="DT121" s="976"/>
      <c r="DU121" s="976"/>
      <c r="DV121" s="977">
        <v>22.3</v>
      </c>
      <c r="DW121" s="977"/>
      <c r="DX121" s="977"/>
      <c r="DY121" s="977"/>
      <c r="DZ121" s="978"/>
    </row>
    <row r="122" spans="1:130" s="247" customFormat="1" ht="26.25" customHeight="1">
      <c r="A122" s="1115"/>
      <c r="B122" s="1002"/>
      <c r="C122" s="972" t="s">
        <v>455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440</v>
      </c>
      <c r="AB122" s="1015"/>
      <c r="AC122" s="1015"/>
      <c r="AD122" s="1015"/>
      <c r="AE122" s="1016"/>
      <c r="AF122" s="1017" t="s">
        <v>440</v>
      </c>
      <c r="AG122" s="1015"/>
      <c r="AH122" s="1015"/>
      <c r="AI122" s="1015"/>
      <c r="AJ122" s="1016"/>
      <c r="AK122" s="1017" t="s">
        <v>440</v>
      </c>
      <c r="AL122" s="1015"/>
      <c r="AM122" s="1015"/>
      <c r="AN122" s="1015"/>
      <c r="AO122" s="1016"/>
      <c r="AP122" s="1018" t="s">
        <v>440</v>
      </c>
      <c r="AQ122" s="1019"/>
      <c r="AR122" s="1019"/>
      <c r="AS122" s="1019"/>
      <c r="AT122" s="1020"/>
      <c r="AU122" s="1048"/>
      <c r="AV122" s="1049"/>
      <c r="AW122" s="1049"/>
      <c r="AX122" s="1049"/>
      <c r="AY122" s="1050"/>
      <c r="AZ122" s="1030" t="s">
        <v>476</v>
      </c>
      <c r="BA122" s="1021"/>
      <c r="BB122" s="1021"/>
      <c r="BC122" s="1021"/>
      <c r="BD122" s="1021"/>
      <c r="BE122" s="1021"/>
      <c r="BF122" s="1021"/>
      <c r="BG122" s="1021"/>
      <c r="BH122" s="1021"/>
      <c r="BI122" s="1021"/>
      <c r="BJ122" s="1021"/>
      <c r="BK122" s="1021"/>
      <c r="BL122" s="1021"/>
      <c r="BM122" s="1021"/>
      <c r="BN122" s="1021"/>
      <c r="BO122" s="1021"/>
      <c r="BP122" s="1022"/>
      <c r="BQ122" s="1053">
        <v>14845183</v>
      </c>
      <c r="BR122" s="1054"/>
      <c r="BS122" s="1054"/>
      <c r="BT122" s="1054"/>
      <c r="BU122" s="1054"/>
      <c r="BV122" s="1054">
        <v>14628561</v>
      </c>
      <c r="BW122" s="1054"/>
      <c r="BX122" s="1054"/>
      <c r="BY122" s="1054"/>
      <c r="BZ122" s="1054"/>
      <c r="CA122" s="1054">
        <v>14487481</v>
      </c>
      <c r="CB122" s="1054"/>
      <c r="CC122" s="1054"/>
      <c r="CD122" s="1054"/>
      <c r="CE122" s="1054"/>
      <c r="CF122" s="1074">
        <v>161.69999999999999</v>
      </c>
      <c r="CG122" s="1075"/>
      <c r="CH122" s="1075"/>
      <c r="CI122" s="1075"/>
      <c r="CJ122" s="1075"/>
      <c r="CK122" s="1066"/>
      <c r="CL122" s="1067"/>
      <c r="CM122" s="1067"/>
      <c r="CN122" s="1067"/>
      <c r="CO122" s="1068"/>
      <c r="CP122" s="1076" t="s">
        <v>477</v>
      </c>
      <c r="CQ122" s="1077"/>
      <c r="CR122" s="1077"/>
      <c r="CS122" s="1077"/>
      <c r="CT122" s="1077"/>
      <c r="CU122" s="1077"/>
      <c r="CV122" s="1077"/>
      <c r="CW122" s="1077"/>
      <c r="CX122" s="1077"/>
      <c r="CY122" s="1077"/>
      <c r="CZ122" s="1077"/>
      <c r="DA122" s="1077"/>
      <c r="DB122" s="1077"/>
      <c r="DC122" s="1077"/>
      <c r="DD122" s="1077"/>
      <c r="DE122" s="1077"/>
      <c r="DF122" s="1078"/>
      <c r="DG122" s="975">
        <v>33056</v>
      </c>
      <c r="DH122" s="976"/>
      <c r="DI122" s="976"/>
      <c r="DJ122" s="976"/>
      <c r="DK122" s="976"/>
      <c r="DL122" s="976">
        <v>136808</v>
      </c>
      <c r="DM122" s="976"/>
      <c r="DN122" s="976"/>
      <c r="DO122" s="976"/>
      <c r="DP122" s="976"/>
      <c r="DQ122" s="976">
        <v>241489</v>
      </c>
      <c r="DR122" s="976"/>
      <c r="DS122" s="976"/>
      <c r="DT122" s="976"/>
      <c r="DU122" s="976"/>
      <c r="DV122" s="977">
        <v>2.7</v>
      </c>
      <c r="DW122" s="977"/>
      <c r="DX122" s="977"/>
      <c r="DY122" s="977"/>
      <c r="DZ122" s="978"/>
    </row>
    <row r="123" spans="1:130" s="247" customFormat="1" ht="26.25" customHeight="1">
      <c r="A123" s="1115"/>
      <c r="B123" s="1002"/>
      <c r="C123" s="972" t="s">
        <v>461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127</v>
      </c>
      <c r="AB123" s="1015"/>
      <c r="AC123" s="1015"/>
      <c r="AD123" s="1015"/>
      <c r="AE123" s="1016"/>
      <c r="AF123" s="1017" t="s">
        <v>127</v>
      </c>
      <c r="AG123" s="1015"/>
      <c r="AH123" s="1015"/>
      <c r="AI123" s="1015"/>
      <c r="AJ123" s="1016"/>
      <c r="AK123" s="1017" t="s">
        <v>127</v>
      </c>
      <c r="AL123" s="1015"/>
      <c r="AM123" s="1015"/>
      <c r="AN123" s="1015"/>
      <c r="AO123" s="1016"/>
      <c r="AP123" s="1018" t="s">
        <v>127</v>
      </c>
      <c r="AQ123" s="1019"/>
      <c r="AR123" s="1019"/>
      <c r="AS123" s="1019"/>
      <c r="AT123" s="1020"/>
      <c r="AU123" s="1051"/>
      <c r="AV123" s="1052"/>
      <c r="AW123" s="1052"/>
      <c r="AX123" s="1052"/>
      <c r="AY123" s="1052"/>
      <c r="AZ123" s="278" t="s">
        <v>184</v>
      </c>
      <c r="BA123" s="278"/>
      <c r="BB123" s="278"/>
      <c r="BC123" s="278"/>
      <c r="BD123" s="278"/>
      <c r="BE123" s="278"/>
      <c r="BF123" s="278"/>
      <c r="BG123" s="278"/>
      <c r="BH123" s="278"/>
      <c r="BI123" s="278"/>
      <c r="BJ123" s="278"/>
      <c r="BK123" s="278"/>
      <c r="BL123" s="278"/>
      <c r="BM123" s="278"/>
      <c r="BN123" s="278"/>
      <c r="BO123" s="1031" t="s">
        <v>478</v>
      </c>
      <c r="BP123" s="1062"/>
      <c r="BQ123" s="1121">
        <v>20974302</v>
      </c>
      <c r="BR123" s="1122"/>
      <c r="BS123" s="1122"/>
      <c r="BT123" s="1122"/>
      <c r="BU123" s="1122"/>
      <c r="BV123" s="1122">
        <v>20708032</v>
      </c>
      <c r="BW123" s="1122"/>
      <c r="BX123" s="1122"/>
      <c r="BY123" s="1122"/>
      <c r="BZ123" s="1122"/>
      <c r="CA123" s="1122">
        <v>19551311</v>
      </c>
      <c r="CB123" s="1122"/>
      <c r="CC123" s="1122"/>
      <c r="CD123" s="1122"/>
      <c r="CE123" s="1122"/>
      <c r="CF123" s="1055"/>
      <c r="CG123" s="1056"/>
      <c r="CH123" s="1056"/>
      <c r="CI123" s="1056"/>
      <c r="CJ123" s="1057"/>
      <c r="CK123" s="1066"/>
      <c r="CL123" s="1067"/>
      <c r="CM123" s="1067"/>
      <c r="CN123" s="1067"/>
      <c r="CO123" s="1068"/>
      <c r="CP123" s="1076" t="s">
        <v>479</v>
      </c>
      <c r="CQ123" s="1077"/>
      <c r="CR123" s="1077"/>
      <c r="CS123" s="1077"/>
      <c r="CT123" s="1077"/>
      <c r="CU123" s="1077"/>
      <c r="CV123" s="1077"/>
      <c r="CW123" s="1077"/>
      <c r="CX123" s="1077"/>
      <c r="CY123" s="1077"/>
      <c r="CZ123" s="1077"/>
      <c r="DA123" s="1077"/>
      <c r="DB123" s="1077"/>
      <c r="DC123" s="1077"/>
      <c r="DD123" s="1077"/>
      <c r="DE123" s="1077"/>
      <c r="DF123" s="1078"/>
      <c r="DG123" s="1014">
        <v>182694</v>
      </c>
      <c r="DH123" s="1015"/>
      <c r="DI123" s="1015"/>
      <c r="DJ123" s="1015"/>
      <c r="DK123" s="1016"/>
      <c r="DL123" s="1017">
        <v>164687</v>
      </c>
      <c r="DM123" s="1015"/>
      <c r="DN123" s="1015"/>
      <c r="DO123" s="1015"/>
      <c r="DP123" s="1016"/>
      <c r="DQ123" s="1017">
        <v>146190</v>
      </c>
      <c r="DR123" s="1015"/>
      <c r="DS123" s="1015"/>
      <c r="DT123" s="1015"/>
      <c r="DU123" s="1016"/>
      <c r="DV123" s="1018">
        <v>1.6</v>
      </c>
      <c r="DW123" s="1019"/>
      <c r="DX123" s="1019"/>
      <c r="DY123" s="1019"/>
      <c r="DZ123" s="1020"/>
    </row>
    <row r="124" spans="1:130" s="247" customFormat="1" ht="26.25" customHeight="1" thickBot="1">
      <c r="A124" s="1115"/>
      <c r="B124" s="1002"/>
      <c r="C124" s="972" t="s">
        <v>465</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440</v>
      </c>
      <c r="AB124" s="1015"/>
      <c r="AC124" s="1015"/>
      <c r="AD124" s="1015"/>
      <c r="AE124" s="1016"/>
      <c r="AF124" s="1017" t="s">
        <v>440</v>
      </c>
      <c r="AG124" s="1015"/>
      <c r="AH124" s="1015"/>
      <c r="AI124" s="1015"/>
      <c r="AJ124" s="1016"/>
      <c r="AK124" s="1017" t="s">
        <v>440</v>
      </c>
      <c r="AL124" s="1015"/>
      <c r="AM124" s="1015"/>
      <c r="AN124" s="1015"/>
      <c r="AO124" s="1016"/>
      <c r="AP124" s="1018" t="s">
        <v>440</v>
      </c>
      <c r="AQ124" s="1019"/>
      <c r="AR124" s="1019"/>
      <c r="AS124" s="1019"/>
      <c r="AT124" s="1020"/>
      <c r="AU124" s="1117" t="s">
        <v>480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105.2</v>
      </c>
      <c r="BR124" s="1084"/>
      <c r="BS124" s="1084"/>
      <c r="BT124" s="1084"/>
      <c r="BU124" s="1084"/>
      <c r="BV124" s="1084">
        <v>107.5</v>
      </c>
      <c r="BW124" s="1084"/>
      <c r="BX124" s="1084"/>
      <c r="BY124" s="1084"/>
      <c r="BZ124" s="1084"/>
      <c r="CA124" s="1084">
        <v>124.9</v>
      </c>
      <c r="CB124" s="1084"/>
      <c r="CC124" s="1084"/>
      <c r="CD124" s="1084"/>
      <c r="CE124" s="1084"/>
      <c r="CF124" s="1085"/>
      <c r="CG124" s="1086"/>
      <c r="CH124" s="1086"/>
      <c r="CI124" s="1086"/>
      <c r="CJ124" s="1087"/>
      <c r="CK124" s="1069"/>
      <c r="CL124" s="1069"/>
      <c r="CM124" s="1069"/>
      <c r="CN124" s="1069"/>
      <c r="CO124" s="1070"/>
      <c r="CP124" s="1076" t="s">
        <v>481</v>
      </c>
      <c r="CQ124" s="1077"/>
      <c r="CR124" s="1077"/>
      <c r="CS124" s="1077"/>
      <c r="CT124" s="1077"/>
      <c r="CU124" s="1077"/>
      <c r="CV124" s="1077"/>
      <c r="CW124" s="1077"/>
      <c r="CX124" s="1077"/>
      <c r="CY124" s="1077"/>
      <c r="CZ124" s="1077"/>
      <c r="DA124" s="1077"/>
      <c r="DB124" s="1077"/>
      <c r="DC124" s="1077"/>
      <c r="DD124" s="1077"/>
      <c r="DE124" s="1077"/>
      <c r="DF124" s="1078"/>
      <c r="DG124" s="1061" t="s">
        <v>127</v>
      </c>
      <c r="DH124" s="1040"/>
      <c r="DI124" s="1040"/>
      <c r="DJ124" s="1040"/>
      <c r="DK124" s="1041"/>
      <c r="DL124" s="1039" t="s">
        <v>482</v>
      </c>
      <c r="DM124" s="1040"/>
      <c r="DN124" s="1040"/>
      <c r="DO124" s="1040"/>
      <c r="DP124" s="1041"/>
      <c r="DQ124" s="1039" t="s">
        <v>127</v>
      </c>
      <c r="DR124" s="1040"/>
      <c r="DS124" s="1040"/>
      <c r="DT124" s="1040"/>
      <c r="DU124" s="1041"/>
      <c r="DV124" s="1042" t="s">
        <v>464</v>
      </c>
      <c r="DW124" s="1043"/>
      <c r="DX124" s="1043"/>
      <c r="DY124" s="1043"/>
      <c r="DZ124" s="1044"/>
    </row>
    <row r="125" spans="1:130" s="247" customFormat="1" ht="26.25" customHeight="1">
      <c r="A125" s="1115"/>
      <c r="B125" s="1002"/>
      <c r="C125" s="972" t="s">
        <v>467</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127</v>
      </c>
      <c r="AB125" s="1015"/>
      <c r="AC125" s="1015"/>
      <c r="AD125" s="1015"/>
      <c r="AE125" s="1016"/>
      <c r="AF125" s="1017" t="s">
        <v>127</v>
      </c>
      <c r="AG125" s="1015"/>
      <c r="AH125" s="1015"/>
      <c r="AI125" s="1015"/>
      <c r="AJ125" s="1016"/>
      <c r="AK125" s="1017" t="s">
        <v>127</v>
      </c>
      <c r="AL125" s="1015"/>
      <c r="AM125" s="1015"/>
      <c r="AN125" s="1015"/>
      <c r="AO125" s="1016"/>
      <c r="AP125" s="1018" t="s">
        <v>483</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484</v>
      </c>
      <c r="CL125" s="1064"/>
      <c r="CM125" s="1064"/>
      <c r="CN125" s="1064"/>
      <c r="CO125" s="1065"/>
      <c r="CP125" s="996" t="s">
        <v>485</v>
      </c>
      <c r="CQ125" s="945"/>
      <c r="CR125" s="945"/>
      <c r="CS125" s="945"/>
      <c r="CT125" s="945"/>
      <c r="CU125" s="945"/>
      <c r="CV125" s="945"/>
      <c r="CW125" s="945"/>
      <c r="CX125" s="945"/>
      <c r="CY125" s="945"/>
      <c r="CZ125" s="945"/>
      <c r="DA125" s="945"/>
      <c r="DB125" s="945"/>
      <c r="DC125" s="945"/>
      <c r="DD125" s="945"/>
      <c r="DE125" s="945"/>
      <c r="DF125" s="946"/>
      <c r="DG125" s="982" t="s">
        <v>127</v>
      </c>
      <c r="DH125" s="983"/>
      <c r="DI125" s="983"/>
      <c r="DJ125" s="983"/>
      <c r="DK125" s="983"/>
      <c r="DL125" s="983" t="s">
        <v>127</v>
      </c>
      <c r="DM125" s="983"/>
      <c r="DN125" s="983"/>
      <c r="DO125" s="983"/>
      <c r="DP125" s="983"/>
      <c r="DQ125" s="983" t="s">
        <v>486</v>
      </c>
      <c r="DR125" s="983"/>
      <c r="DS125" s="983"/>
      <c r="DT125" s="983"/>
      <c r="DU125" s="983"/>
      <c r="DV125" s="984" t="s">
        <v>127</v>
      </c>
      <c r="DW125" s="984"/>
      <c r="DX125" s="984"/>
      <c r="DY125" s="984"/>
      <c r="DZ125" s="985"/>
    </row>
    <row r="126" spans="1:130" s="247" customFormat="1" ht="26.25" customHeight="1" thickBot="1">
      <c r="A126" s="1115"/>
      <c r="B126" s="1002"/>
      <c r="C126" s="972" t="s">
        <v>469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28892</v>
      </c>
      <c r="AB126" s="1015"/>
      <c r="AC126" s="1015"/>
      <c r="AD126" s="1015"/>
      <c r="AE126" s="1016"/>
      <c r="AF126" s="1017">
        <v>28000</v>
      </c>
      <c r="AG126" s="1015"/>
      <c r="AH126" s="1015"/>
      <c r="AI126" s="1015"/>
      <c r="AJ126" s="1016"/>
      <c r="AK126" s="1017">
        <v>28000</v>
      </c>
      <c r="AL126" s="1015"/>
      <c r="AM126" s="1015"/>
      <c r="AN126" s="1015"/>
      <c r="AO126" s="1016"/>
      <c r="AP126" s="1018">
        <v>0.3</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487</v>
      </c>
      <c r="CQ126" s="1006"/>
      <c r="CR126" s="1006"/>
      <c r="CS126" s="1006"/>
      <c r="CT126" s="1006"/>
      <c r="CU126" s="1006"/>
      <c r="CV126" s="1006"/>
      <c r="CW126" s="1006"/>
      <c r="CX126" s="1006"/>
      <c r="CY126" s="1006"/>
      <c r="CZ126" s="1006"/>
      <c r="DA126" s="1006"/>
      <c r="DB126" s="1006"/>
      <c r="DC126" s="1006"/>
      <c r="DD126" s="1006"/>
      <c r="DE126" s="1006"/>
      <c r="DF126" s="1007"/>
      <c r="DG126" s="975" t="s">
        <v>127</v>
      </c>
      <c r="DH126" s="976"/>
      <c r="DI126" s="976"/>
      <c r="DJ126" s="976"/>
      <c r="DK126" s="976"/>
      <c r="DL126" s="976" t="s">
        <v>127</v>
      </c>
      <c r="DM126" s="976"/>
      <c r="DN126" s="976"/>
      <c r="DO126" s="976"/>
      <c r="DP126" s="976"/>
      <c r="DQ126" s="976" t="s">
        <v>127</v>
      </c>
      <c r="DR126" s="976"/>
      <c r="DS126" s="976"/>
      <c r="DT126" s="976"/>
      <c r="DU126" s="976"/>
      <c r="DV126" s="977" t="s">
        <v>483</v>
      </c>
      <c r="DW126" s="977"/>
      <c r="DX126" s="977"/>
      <c r="DY126" s="977"/>
      <c r="DZ126" s="978"/>
    </row>
    <row r="127" spans="1:130" s="247" customFormat="1" ht="26.25" customHeight="1">
      <c r="A127" s="1116"/>
      <c r="B127" s="1004"/>
      <c r="C127" s="1058" t="s">
        <v>488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489</v>
      </c>
      <c r="AB127" s="1015"/>
      <c r="AC127" s="1015"/>
      <c r="AD127" s="1015"/>
      <c r="AE127" s="1016"/>
      <c r="AF127" s="1017" t="s">
        <v>127</v>
      </c>
      <c r="AG127" s="1015"/>
      <c r="AH127" s="1015"/>
      <c r="AI127" s="1015"/>
      <c r="AJ127" s="1016"/>
      <c r="AK127" s="1017" t="s">
        <v>127</v>
      </c>
      <c r="AL127" s="1015"/>
      <c r="AM127" s="1015"/>
      <c r="AN127" s="1015"/>
      <c r="AO127" s="1016"/>
      <c r="AP127" s="1018" t="s">
        <v>127</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127</v>
      </c>
      <c r="DH127" s="976"/>
      <c r="DI127" s="976"/>
      <c r="DJ127" s="976"/>
      <c r="DK127" s="976"/>
      <c r="DL127" s="976" t="s">
        <v>489</v>
      </c>
      <c r="DM127" s="976"/>
      <c r="DN127" s="976"/>
      <c r="DO127" s="976"/>
      <c r="DP127" s="976"/>
      <c r="DQ127" s="976" t="s">
        <v>127</v>
      </c>
      <c r="DR127" s="976"/>
      <c r="DS127" s="976"/>
      <c r="DT127" s="976"/>
      <c r="DU127" s="976"/>
      <c r="DV127" s="977" t="s">
        <v>482</v>
      </c>
      <c r="DW127" s="977"/>
      <c r="DX127" s="977"/>
      <c r="DY127" s="977"/>
      <c r="DZ127" s="978"/>
    </row>
    <row r="128" spans="1:130" s="247" customFormat="1" ht="26.25" customHeight="1" thickBot="1">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196349</v>
      </c>
      <c r="AB128" s="1104"/>
      <c r="AC128" s="1104"/>
      <c r="AD128" s="1104"/>
      <c r="AE128" s="1105"/>
      <c r="AF128" s="1106">
        <v>180355</v>
      </c>
      <c r="AG128" s="1104"/>
      <c r="AH128" s="1104"/>
      <c r="AI128" s="1104"/>
      <c r="AJ128" s="1105"/>
      <c r="AK128" s="1106">
        <v>184519</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127</v>
      </c>
      <c r="BG128" s="1111"/>
      <c r="BH128" s="1111"/>
      <c r="BI128" s="1111"/>
      <c r="BJ128" s="1111"/>
      <c r="BK128" s="1111"/>
      <c r="BL128" s="1112"/>
      <c r="BM128" s="1110">
        <v>13.32</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v>5916</v>
      </c>
      <c r="DH128" s="1096"/>
      <c r="DI128" s="1096"/>
      <c r="DJ128" s="1096"/>
      <c r="DK128" s="1096"/>
      <c r="DL128" s="1096">
        <v>13246</v>
      </c>
      <c r="DM128" s="1096"/>
      <c r="DN128" s="1096"/>
      <c r="DO128" s="1096"/>
      <c r="DP128" s="1096"/>
      <c r="DQ128" s="1096">
        <v>8653</v>
      </c>
      <c r="DR128" s="1096"/>
      <c r="DS128" s="1096"/>
      <c r="DT128" s="1096"/>
      <c r="DU128" s="1096"/>
      <c r="DV128" s="1097">
        <v>0.1</v>
      </c>
      <c r="DW128" s="1097"/>
      <c r="DX128" s="1097"/>
      <c r="DY128" s="1097"/>
      <c r="DZ128" s="1098"/>
    </row>
    <row r="129" spans="1:131" s="247" customFormat="1" ht="26.25" customHeight="1">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9947093</v>
      </c>
      <c r="AB129" s="1015"/>
      <c r="AC129" s="1015"/>
      <c r="AD129" s="1015"/>
      <c r="AE129" s="1016"/>
      <c r="AF129" s="1017">
        <v>10017263</v>
      </c>
      <c r="AG129" s="1015"/>
      <c r="AH129" s="1015"/>
      <c r="AI129" s="1015"/>
      <c r="AJ129" s="1016"/>
      <c r="AK129" s="1017">
        <v>10106767</v>
      </c>
      <c r="AL129" s="1015"/>
      <c r="AM129" s="1015"/>
      <c r="AN129" s="1015"/>
      <c r="AO129" s="1016"/>
      <c r="AP129" s="1132"/>
      <c r="AQ129" s="1133"/>
      <c r="AR129" s="1133"/>
      <c r="AS129" s="1133"/>
      <c r="AT129" s="1134"/>
      <c r="AU129" s="285"/>
      <c r="AV129" s="285"/>
      <c r="AW129" s="285"/>
      <c r="AX129" s="1123" t="s">
        <v>500</v>
      </c>
      <c r="AY129" s="1006"/>
      <c r="AZ129" s="1006"/>
      <c r="BA129" s="1006"/>
      <c r="BB129" s="1006"/>
      <c r="BC129" s="1006"/>
      <c r="BD129" s="1006"/>
      <c r="BE129" s="1007"/>
      <c r="BF129" s="1124" t="s">
        <v>127</v>
      </c>
      <c r="BG129" s="1125"/>
      <c r="BH129" s="1125"/>
      <c r="BI129" s="1125"/>
      <c r="BJ129" s="1125"/>
      <c r="BK129" s="1125"/>
      <c r="BL129" s="1126"/>
      <c r="BM129" s="1124">
        <v>18.32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1125130</v>
      </c>
      <c r="AB130" s="1015"/>
      <c r="AC130" s="1015"/>
      <c r="AD130" s="1015"/>
      <c r="AE130" s="1016"/>
      <c r="AF130" s="1017">
        <v>1113258</v>
      </c>
      <c r="AG130" s="1015"/>
      <c r="AH130" s="1015"/>
      <c r="AI130" s="1015"/>
      <c r="AJ130" s="1016"/>
      <c r="AK130" s="1017">
        <v>1148998</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9.9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8821963</v>
      </c>
      <c r="AB131" s="1040"/>
      <c r="AC131" s="1040"/>
      <c r="AD131" s="1040"/>
      <c r="AE131" s="1041"/>
      <c r="AF131" s="1039">
        <v>8904005</v>
      </c>
      <c r="AG131" s="1040"/>
      <c r="AH131" s="1040"/>
      <c r="AI131" s="1040"/>
      <c r="AJ131" s="1041"/>
      <c r="AK131" s="1039">
        <v>8957769</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v>124.9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8.6245884279999991</v>
      </c>
      <c r="AB132" s="1156"/>
      <c r="AC132" s="1156"/>
      <c r="AD132" s="1156"/>
      <c r="AE132" s="1157"/>
      <c r="AF132" s="1158">
        <v>10.409428119999999</v>
      </c>
      <c r="AG132" s="1156"/>
      <c r="AH132" s="1156"/>
      <c r="AI132" s="1156"/>
      <c r="AJ132" s="1157"/>
      <c r="AK132" s="1158">
        <v>10.8544996</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7.8</v>
      </c>
      <c r="AB133" s="1139"/>
      <c r="AC133" s="1139"/>
      <c r="AD133" s="1139"/>
      <c r="AE133" s="1140"/>
      <c r="AF133" s="1138">
        <v>8.6999999999999993</v>
      </c>
      <c r="AG133" s="1139"/>
      <c r="AH133" s="1139"/>
      <c r="AI133" s="1139"/>
      <c r="AJ133" s="1140"/>
      <c r="AK133" s="1138">
        <v>9.9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IMhJqwlreBys87rr75DCIjag+hriTwX8DK7lPFyH6MdDpybED2VLZi+VDEfgTOcJHDeOUgpj6KoBMyfX4ItZjg==" saltValue="YPABrjkuYkG7E7DBG6Be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qZVTjCmNzYWQVX4LSYozftxRpjRikECKk0QmCjOk+ObU2pSEwAuUidhd5KCwHTzFjmBwZk7w9ysAx6Mj1efAw==" saltValue="HtoFL7lguMIXG92M94d8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mQHTTz4ENvOy5MxiJjfbUFiJG6ny8WthZlwM76XizZ4HyfcLoo9IBHRDAo09FAHXAcDmB2owtLj2dZXS56DuQ==" saltValue="h8fw+K4wtxwEP89Or3Aor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2762181</v>
      </c>
      <c r="AP9" s="313">
        <v>63944</v>
      </c>
      <c r="AQ9" s="314">
        <v>70630</v>
      </c>
      <c r="AR9" s="315">
        <v>-9.5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221741</v>
      </c>
      <c r="AP10" s="316">
        <v>5133</v>
      </c>
      <c r="AQ10" s="317">
        <v>8333</v>
      </c>
      <c r="AR10" s="318">
        <v>-38.4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9081</v>
      </c>
      <c r="AP11" s="316">
        <v>210</v>
      </c>
      <c r="AQ11" s="317">
        <v>8447</v>
      </c>
      <c r="AR11" s="318">
        <v>-97.5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v>259207</v>
      </c>
      <c r="AP12" s="316">
        <v>6001</v>
      </c>
      <c r="AQ12" s="317">
        <v>1002</v>
      </c>
      <c r="AR12" s="318">
        <v>498.9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522</v>
      </c>
      <c r="AP13" s="316" t="s">
        <v>522</v>
      </c>
      <c r="AQ13" s="317">
        <v>12</v>
      </c>
      <c r="AR13" s="318" t="s">
        <v>522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124160</v>
      </c>
      <c r="AP14" s="316">
        <v>2874</v>
      </c>
      <c r="AQ14" s="317">
        <v>2952</v>
      </c>
      <c r="AR14" s="318">
        <v>-2.6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81839</v>
      </c>
      <c r="AP15" s="316">
        <v>1895</v>
      </c>
      <c r="AQ15" s="317">
        <v>1842</v>
      </c>
      <c r="AR15" s="318">
        <v>2.9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-195528</v>
      </c>
      <c r="AP16" s="316">
        <v>-4526</v>
      </c>
      <c r="AQ16" s="317">
        <v>-6186</v>
      </c>
      <c r="AR16" s="318">
        <v>-26.8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184</v>
      </c>
      <c r="AL17" s="1182"/>
      <c r="AM17" s="1182"/>
      <c r="AN17" s="1183"/>
      <c r="AO17" s="316">
        <v>3262681</v>
      </c>
      <c r="AP17" s="316">
        <v>75530</v>
      </c>
      <c r="AQ17" s="317">
        <v>87031</v>
      </c>
      <c r="AR17" s="318">
        <v>-13.2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7.34</v>
      </c>
      <c r="AP21" s="329">
        <v>8.3000000000000007</v>
      </c>
      <c r="AQ21" s="330">
        <v>-0.96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97.5</v>
      </c>
      <c r="AP22" s="334">
        <v>97.7</v>
      </c>
      <c r="AQ22" s="335">
        <v>-0.2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1851291</v>
      </c>
      <c r="AP32" s="343">
        <v>42857</v>
      </c>
      <c r="AQ32" s="344">
        <v>50496</v>
      </c>
      <c r="AR32" s="345">
        <v>-15.1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522</v>
      </c>
      <c r="AP33" s="343" t="s">
        <v>522</v>
      </c>
      <c r="AQ33" s="344" t="s">
        <v>522</v>
      </c>
      <c r="AR33" s="345" t="s">
        <v>522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522</v>
      </c>
      <c r="AP34" s="343" t="s">
        <v>522</v>
      </c>
      <c r="AQ34" s="344">
        <v>40</v>
      </c>
      <c r="AR34" s="345" t="s">
        <v>522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416620</v>
      </c>
      <c r="AP35" s="343">
        <v>9645</v>
      </c>
      <c r="AQ35" s="344">
        <v>19688</v>
      </c>
      <c r="AR35" s="345">
        <v>-51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v>9927</v>
      </c>
      <c r="AP36" s="343">
        <v>230</v>
      </c>
      <c r="AQ36" s="344">
        <v>2838</v>
      </c>
      <c r="AR36" s="345">
        <v>-91.9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v>28000</v>
      </c>
      <c r="AP37" s="343">
        <v>648</v>
      </c>
      <c r="AQ37" s="344">
        <v>486</v>
      </c>
      <c r="AR37" s="345">
        <v>33.299999999999997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t="s">
        <v>522</v>
      </c>
      <c r="AP38" s="346" t="s">
        <v>522</v>
      </c>
      <c r="AQ38" s="347">
        <v>3</v>
      </c>
      <c r="AR38" s="335" t="s">
        <v>522</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v>-184519</v>
      </c>
      <c r="AP39" s="343">
        <v>-4272</v>
      </c>
      <c r="AQ39" s="344">
        <v>-4320</v>
      </c>
      <c r="AR39" s="345">
        <v>-1.1000000000000001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-1148998</v>
      </c>
      <c r="AP40" s="343">
        <v>-26599</v>
      </c>
      <c r="AQ40" s="344">
        <v>-47973</v>
      </c>
      <c r="AR40" s="345">
        <v>-44.6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972321</v>
      </c>
      <c r="AP41" s="343">
        <v>22509</v>
      </c>
      <c r="AQ41" s="344">
        <v>21258</v>
      </c>
      <c r="AR41" s="345">
        <v>5.9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7757902</v>
      </c>
      <c r="AN51" s="365">
        <v>170530</v>
      </c>
      <c r="AO51" s="366">
        <v>87.8</v>
      </c>
      <c r="AP51" s="367">
        <v>81768</v>
      </c>
      <c r="AQ51" s="368">
        <v>-2.2000000000000002</v>
      </c>
      <c r="AR51" s="369">
        <v>90</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3624712</v>
      </c>
      <c r="AN52" s="373">
        <v>79676</v>
      </c>
      <c r="AO52" s="374">
        <v>61.5</v>
      </c>
      <c r="AP52" s="375">
        <v>37917</v>
      </c>
      <c r="AQ52" s="376">
        <v>-22.3</v>
      </c>
      <c r="AR52" s="377">
        <v>83.8</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3834741</v>
      </c>
      <c r="AN53" s="365">
        <v>85486</v>
      </c>
      <c r="AO53" s="366">
        <v>-49.9</v>
      </c>
      <c r="AP53" s="367">
        <v>65876</v>
      </c>
      <c r="AQ53" s="368">
        <v>-19.399999999999999</v>
      </c>
      <c r="AR53" s="369">
        <v>-30.5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2111980</v>
      </c>
      <c r="AN54" s="373">
        <v>47081</v>
      </c>
      <c r="AO54" s="374">
        <v>-40.9</v>
      </c>
      <c r="AP54" s="375">
        <v>36484</v>
      </c>
      <c r="AQ54" s="376">
        <v>-3.8</v>
      </c>
      <c r="AR54" s="377">
        <v>-37.1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4098921</v>
      </c>
      <c r="AN55" s="365">
        <v>92723</v>
      </c>
      <c r="AO55" s="366">
        <v>8.5</v>
      </c>
      <c r="AP55" s="367">
        <v>68468</v>
      </c>
      <c r="AQ55" s="368">
        <v>3.9</v>
      </c>
      <c r="AR55" s="369">
        <v>4.5999999999999996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1625087</v>
      </c>
      <c r="AN56" s="373">
        <v>36762</v>
      </c>
      <c r="AO56" s="374">
        <v>-21.9</v>
      </c>
      <c r="AP56" s="375">
        <v>34140</v>
      </c>
      <c r="AQ56" s="376">
        <v>-6.4</v>
      </c>
      <c r="AR56" s="377">
        <v>-15.5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4756661</v>
      </c>
      <c r="AN57" s="365">
        <v>108838</v>
      </c>
      <c r="AO57" s="366">
        <v>17.399999999999999</v>
      </c>
      <c r="AP57" s="367">
        <v>69729</v>
      </c>
      <c r="AQ57" s="368">
        <v>1.8</v>
      </c>
      <c r="AR57" s="369">
        <v>15.6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1985011</v>
      </c>
      <c r="AN58" s="373">
        <v>45419</v>
      </c>
      <c r="AO58" s="374">
        <v>23.5</v>
      </c>
      <c r="AP58" s="375">
        <v>38908</v>
      </c>
      <c r="AQ58" s="376">
        <v>14</v>
      </c>
      <c r="AR58" s="377">
        <v>9.5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4215987</v>
      </c>
      <c r="AN59" s="365">
        <v>97599</v>
      </c>
      <c r="AO59" s="366">
        <v>-10.3</v>
      </c>
      <c r="AP59" s="367">
        <v>74581</v>
      </c>
      <c r="AQ59" s="368">
        <v>7</v>
      </c>
      <c r="AR59" s="369">
        <v>-17.3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2153700</v>
      </c>
      <c r="AN60" s="373">
        <v>49858</v>
      </c>
      <c r="AO60" s="374">
        <v>9.8000000000000007</v>
      </c>
      <c r="AP60" s="375">
        <v>41563</v>
      </c>
      <c r="AQ60" s="376">
        <v>6.8</v>
      </c>
      <c r="AR60" s="377">
        <v>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4932842</v>
      </c>
      <c r="AN61" s="380">
        <v>111035</v>
      </c>
      <c r="AO61" s="381">
        <v>10.7</v>
      </c>
      <c r="AP61" s="382">
        <v>72084</v>
      </c>
      <c r="AQ61" s="383">
        <v>-1.8</v>
      </c>
      <c r="AR61" s="369">
        <v>12.5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2300098</v>
      </c>
      <c r="AN62" s="373">
        <v>51759</v>
      </c>
      <c r="AO62" s="374">
        <v>6.4</v>
      </c>
      <c r="AP62" s="375">
        <v>37802</v>
      </c>
      <c r="AQ62" s="376">
        <v>-2.2999999999999998</v>
      </c>
      <c r="AR62" s="377">
        <v>8.6999999999999993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h+LaHkHnataLHl8gTzLxdjtBQbvt8XDUQyTCV/vN+iUZd0M2dw+SDXYzsA/WBhJxNViYav67sErBY0u6ZrG4zQ==" saltValue="Iqvc3xCLiybXHFKR7bjT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UqkM4x/9Pfcv8AJ5qpTtDLIB5VR3q1r3nPKsfn+Uj4MSmkJOK8/OmL2zDOIC5S+/4uw+1Tf7uIfiRzpglzT3kg==" saltValue="alasSEfVS7nf/Wl4LVHj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jysJaS+5peF+6p87xxk2C4yCXWX24IzCC9Ph1N14v+goluS1z2jQNK1QpNxb7EByTeyWHCNKvQwdu52WOa+RTQ==" saltValue="C82OBrh3mn9TdVWkc4bc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98" t="s">
        <v>3</v>
      </c>
      <c r="D47" s="1198"/>
      <c r="E47" s="1199"/>
      <c r="F47" s="11">
        <v>24.86</v>
      </c>
      <c r="G47" s="12">
        <v>23.33</v>
      </c>
      <c r="H47" s="12">
        <v>23.6</v>
      </c>
      <c r="I47" s="12">
        <v>19.62</v>
      </c>
      <c r="J47" s="13">
        <v>11.39</v>
      </c>
    </row>
    <row r="48" spans="2:10" ht="57.75" customHeight="1">
      <c r="B48" s="14"/>
      <c r="C48" s="1200" t="s">
        <v>4</v>
      </c>
      <c r="D48" s="1200"/>
      <c r="E48" s="1201"/>
      <c r="F48" s="15">
        <v>8.14</v>
      </c>
      <c r="G48" s="16">
        <v>8.39</v>
      </c>
      <c r="H48" s="16">
        <v>6.8</v>
      </c>
      <c r="I48" s="16">
        <v>4.37</v>
      </c>
      <c r="J48" s="17">
        <v>6.57</v>
      </c>
    </row>
    <row r="49" spans="2:10" ht="57.75" customHeight="1" thickBot="1">
      <c r="B49" s="18"/>
      <c r="C49" s="1202" t="s">
        <v>5</v>
      </c>
      <c r="D49" s="1202"/>
      <c r="E49" s="1203"/>
      <c r="F49" s="19">
        <v>2.25</v>
      </c>
      <c r="G49" s="20" t="s">
        <v>568</v>
      </c>
      <c r="H49" s="20" t="s">
        <v>569</v>
      </c>
      <c r="I49" s="20" t="s">
        <v>570</v>
      </c>
      <c r="J49" s="21" t="s">
        <v>571</v>
      </c>
    </row>
    <row r="50" spans="2:10" ht="13.5" customHeight="1"/>
  </sheetData>
  <sheetProtection algorithmName="SHA-512" hashValue="7lfpj9poWMMH/AHvv5dKMp23qcNe7F6i/pwv8gILK6XGVIj8rGQMyh0AC3nwzpoQLEC6NJN+CeiTKQ+a2A2onA==" saltValue="TBo0E3fuLRGtBs74rpjT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2021-03-03T07:07:36Z</cp:lastPrinted>
  <dcterms:created xsi:type="dcterms:W3CDTF">2021-02-05T01:26:06Z</dcterms:created>
  <dcterms:modified xsi:type="dcterms:W3CDTF">2021-03-04T00:12:16Z</dcterms:modified>
  <cp:category/>
</cp:coreProperties>
</file>